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'доходы'!$A$13:$F$93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<sst xmlns="http://schemas.openxmlformats.org/spreadsheetml/2006/main" count="931" uniqueCount="509">
  <si>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</si>
  <si>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</si>
  <si>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</si>
  <si>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</si>
  <si>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</si>
  <si>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</si>
  <si>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</si>
  <si>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</si>
  <si>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</si>
  <si>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</si>
  <si>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</si>
  <si>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</si>
  <si>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</si>
  <si>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</si>
  <si>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</si>
  <si>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</si>
  <si>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</si>
  <si>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</si>
  <si>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</si>
  <si>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</si>
  <si>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</si>
  <si>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</si>
  <si>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</si>
  <si>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</si>
  <si>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</si>
  <si>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</si>
  <si>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</si>
  <si>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</si>
  <si>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</si>
  <si>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</si>
  <si>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</si>
  <si>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</si>
  <si>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</si>
  <si>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</si>
  <si>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</si>
  <si>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</si>
  <si>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</si>
  <si>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</si>
  <si>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</si>
  <si>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</si>
  <si>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</si>
  <si>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</si>
  <si>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</si>
  <si>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</si>
  <si>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</si>
  <si>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</si>
  <si>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</si>
  <si>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</si>
  <si>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</si>
  <si>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</si>
  <si>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</si>
  <si>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</si>
  <si>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</si>
  <si>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</si>
  <si>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</si>
  <si>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</si>
  <si>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</si>
  <si>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</si>
  <si>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</si>
  <si>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</si>
  <si>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</si>
  <si>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</si>
  <si>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</si>
  <si>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</si>
  <si>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</si>
  <si>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</si>
  <si>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</si>
  <si>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</si>
  <si>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</si>
  <si>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</si>
  <si>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</si>
  <si>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</si>
  <si>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</si>
  <si>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</si>
  <si>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</si>
  <si>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</si>
  <si>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</si>
  <si>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</si>
  <si>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</si>
  <si>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</si>
  <si>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</si>
  <si>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</si>
  <si>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</si>
  <si>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</si>
  <si>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</si>
  <si>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</si>
  <si>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</si>
  <si>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</si>
  <si>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</si>
  <si>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</si>
  <si>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</si>
  <si>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</si>
  <si>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</si>
  <si>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</si>
  <si>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</si>
  <si>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</si>
  <si>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</si>
  <si>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</si>
  <si>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</si>
  <si>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</si>
  <si>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</si>
  <si>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</si>
  <si>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</si>
  <si>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</si>
  <si>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</si>
  <si>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</si>
  <si>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</si>
  <si>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</si>
  <si>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</si>
  <si>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</si>
  <si>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</si>
  <si>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</si>
  <si>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</si>
  <si>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</si>
  <si>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</si>
  <si>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</si>
  <si>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</si>
  <si>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</si>
  <si>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</si>
  <si>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</si>
  <si>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</si>
  <si>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</si>
  <si>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</si>
  <si>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</si>
  <si>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</si>
  <si>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</si>
  <si>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</si>
  <si>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</si>
  <si>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</si>
  <si>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</si>
  <si>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</si>
  <si>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</si>
  <si>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</si>
  <si>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</si>
  <si>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</si>
  <si>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</si>
  <si>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</si>
  <si>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</si>
  <si>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</si>
  <si>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</si>
  <si>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</si>
  <si>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</si>
  <si>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</si>
  <si>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</si>
  <si>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</si>
  <si>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</si>
  <si>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</si>
  <si>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</si>
  <si>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</si>
  <si>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</si>
  <si>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</si>
  <si>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</si>
  <si>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</si>
  <si>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</si>
  <si>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</si>
  <si>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</si>
  <si>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</si>
  <si>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</si>
  <si>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</si>
  <si>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</si>
  <si>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</si>
  <si>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</si>
  <si>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</si>
  <si>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</si>
  <si>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</si>
  <si>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</si>
  <si>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</si>
  <si>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</si>
  <si>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</si>
  <si>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</si>
  <si>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</si>
  <si>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</si>
  <si>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</si>
  <si>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</si>
  <si>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</si>
  <si>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</si>
  <si>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</si>
  <si>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</si>
  <si>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</si>
  <si>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</si>
  <si>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</si>
  <si>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</si>
  <si>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</si>
  <si>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</si>
  <si>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</si>
  <si>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</si>
  <si>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</si>
  <si>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</si>
  <si>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</si>
  <si>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</si>
  <si>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</si>
  <si>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</si>
  <si>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</si>
  <si>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</si>
  <si>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</si>
  <si>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</si>
  <si>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</si>
  <si>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</si>
  <si>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</si>
  <si>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</si>
  <si>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</si>
  <si>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</si>
  <si>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</si>
  <si>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</si>
  <si>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</si>
  <si>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</si>
  <si>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</si>
  <si>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</si>
  <si>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</si>
  <si>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</si>
  <si>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</si>
  <si>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</si>
  <si>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</si>
  <si>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</si>
  <si>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</si>
  <si>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</si>
  <si>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</si>
  <si>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</si>
  <si>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</si>
  <si>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</si>
  <si>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</si>
  <si>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</si>
  <si>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</si>
  <si>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</si>
  <si>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</si>
  <si>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</si>
  <si>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</si>
  <si>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</si>
  <si>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</si>
  <si>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</si>
  <si>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</si>
  <si>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</si>
  <si>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</si>
  <si>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</si>
  <si>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</si>
  <si>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</si>
  <si>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</si>
  <si>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</si>
  <si>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</si>
  <si>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</si>
  <si>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</si>
  <si>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</si>
  <si>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</si>
  <si>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</si>
  <si>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</si>
  <si>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</si>
  <si>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</si>
  <si>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</si>
  <si>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</si>
  <si>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</si>
  <si>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</si>
  <si>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</si>
  <si>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</si>
  <si>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</si>
  <si>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</si>
  <si>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</si>
  <si>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</si>
  <si>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</si>
  <si>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</si>
  <si>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</si>
  <si>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</si>
  <si>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</si>
  <si>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</si>
  <si>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</si>
  <si>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</si>
  <si>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</si>
  <si>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</si>
  <si>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</si>
  <si>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</si>
  <si>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</si>
  <si>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</si>
  <si>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</si>
  <si>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</si>
  <si>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</si>
  <si>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</si>
  <si>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</si>
  <si>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</si>
  <si>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</si>
  <si>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</si>
  <si>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</si>
  <si>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</si>
  <si>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</si>
  <si>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</si>
  <si>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</si>
  <si>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</si>
  <si>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</si>
  <si>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</si>
  <si>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</si>
  <si>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</si>
  <si>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</si>
  <si>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</si>
  <si>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</si>
  <si>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</si>
  <si>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</si>
  <si>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</si>
  <si>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</si>
  <si>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</si>
  <si>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</si>
  <si>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</si>
  <si>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</si>
  <si>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</si>
  <si>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</si>
  <si>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</si>
  <si>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</si>
  <si>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</si>
  <si>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</si>
  <si>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</si>
  <si>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</si>
  <si>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</si>
  <si>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</si>
  <si>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</si>
  <si>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</si>
  <si>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</si>
  <si>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</si>
  <si>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</si>
  <si>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</si>
  <si>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</si>
  <si>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</si>
  <si>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</si>
  <si>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</si>
  <si>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</si>
  <si>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</si>
  <si>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</si>
  <si>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</si>
  <si>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</si>
  <si>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</si>
  <si>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</si>
  <si>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</si>
  <si>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</si>
  <si>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</si>
  <si>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</si>
  <si>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</si>
  <si>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</si>
  <si>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</si>
  <si>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</si>
  <si>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</si>
  <si>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</si>
  <si>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</si>
  <si>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</si>
  <si>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</si>
  <si>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</si>
  <si>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</si>
  <si>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</si>
  <si>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</si>
  <si>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</si>
  <si>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</si>
  <si>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</si>
  <si>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</si>
  <si>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</si>
  <si>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</si>
  <si>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</si>
  <si>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</si>
  <si>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</si>
  <si>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</si>
  <si>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</si>
  <si>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</si>
  <si>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</si>
  <si>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</si>
  <si>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</si>
  <si>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</si>
  <si>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</si>
  <si>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</si>
  <si>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</si>
  <si>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</si>
  <si>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</si>
  <si>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</si>
  <si>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</si>
  <si>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</si>
  <si>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</si>
  <si>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</si>
  <si>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</si>
  <si>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</si>
  <si>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</si>
  <si>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</si>
  <si>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</si>
  <si>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</si>
  <si>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</si>
  <si>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</si>
  <si>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</si>
  <si>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</si>
  <si>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</si>
  <si>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</si>
  <si>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</si>
  <si>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</si>
  <si>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</si>
  <si>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</si>
  <si>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</si>
  <si>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</si>
  <si>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</si>
  <si>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</si>
  <si>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</si>
  <si>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</si>
  <si>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</si>
  <si>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</si>
  <si>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</si>
  <si>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</si>
  <si>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</si>
  <si>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</si>
  <si>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</si>
  <si>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</si>
  <si>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</si>
  <si>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</si>
  <si>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</si>
  <si>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</si>
  <si>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</si>
  <si>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</si>
  <si>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</si>
  <si>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</si>
  <si>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</si>
  <si>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</si>
  <si>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</si>
  <si>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</si>
  <si>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</si>
  <si>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</si>
  <si>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</si>
  <si>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</si>
  <si>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</si>
  <si>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</si>
  <si>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</si>
  <si>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</si>
  <si>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</si>
  <si>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</si>
  <si>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</si>
  <si>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</si>
  <si>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</si>
  <si>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</si>
  <si>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</si>
  <si>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</si>
  <si>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</si>
  <si>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</si>
  <si>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</si>
  <si>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</si>
  <si>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</si>
  <si>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</si>
  <si>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</si>
  <si>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</si>
  <si>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</si>
  <si>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</si>
  <si>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</si>
  <si>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</si>
  <si>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</si>
  <si>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</si>
  <si>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</si>
  <si>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</si>
  <si>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</si>
  <si>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</si>
  <si>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</si>
  <si>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</si>
  <si>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</si>
  <si>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</si>
  <si>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</si>
  <si>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</si>
  <si>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</si>
  <si>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</si>
  <si>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</si>
  <si>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</si>
  <si>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</si>
  <si>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</si>
  <si>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</si>
  <si>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</si>
  <si>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</si>
  <si>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</si>
  <si>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</si>
  <si>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</si>
  <si>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</si>
  <si>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</si>
  <si>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</si>
  <si>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</si>
  <si>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</si>
  <si>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</si>
  <si>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</si>
  <si>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</si>
  <si>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</si>
  <si>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</si>
  <si>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</si>
  <si>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</si>
  <si>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</si>
  <si>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</si>
  <si>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</si>
  <si>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</si>
  <si>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</si>
  <si>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</si>
  <si>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</si>
  <si>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</si>
  <si>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</si>
  <si>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</si>
  <si>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</si>
  <si>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</si>
  <si>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</si>
  <si>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</si>
  <si>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</si>
  <si>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</si>
  <si>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</si>
  <si>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</si>
  <si>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</si>
  <si>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</si>
  <si>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</si>
  <si>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</si>
  <si>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</si>
  <si>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</si>
  <si>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</si>
  <si>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</si>
  <si>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</si>
  <si>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</si>
  <si>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</si>
  <si>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 1 августа  2023 года</t>
  </si>
  <si>
    <t>01.08.2023</t>
  </si>
  <si>
    <t>1561933,32</t>
  </si>
  <si>
    <t>" 04 " августа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</si>
</sst>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F85" sqref="F8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87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0" t="s">
        <v>505</v>
      </c>
      <c r="B3" s="81"/>
      <c r="C3" s="81"/>
      <c r="D3" s="81"/>
      <c r="E3" s="82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506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SUM(D15+D79)</f>
        <v>16859700</v>
      </c>
      <c r="E14" s="48">
        <f>SUM(E15+E79)</f>
        <v>10740792.83</v>
      </c>
      <c r="F14" s="48">
        <f>D14-E14</f>
        <v>6118907.17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SUM(D16+D35+D41+D56+D66+D70)</f>
        <v>6044900</v>
      </c>
      <c r="E15" s="48">
        <f>SUM(E16+E35+E41+E56+E66+E70+E76+E60)</f>
        <v>2287715.93</v>
      </c>
      <c r="F15" s="48">
        <f>SUM(D15-E15)</f>
        <v>3757184.07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511069.4</v>
      </c>
      <c r="F16" s="48">
        <f aca="true" t="shared" si="0" ref="F16:F55">SUM(D16-E16)</f>
        <v>310630.6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511069.4</v>
      </c>
      <c r="F17" s="48">
        <f t="shared" si="0"/>
        <v>310630.6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436507.45</v>
      </c>
      <c r="F18" s="48">
        <f t="shared" si="0"/>
        <v>385192.55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436507.45</v>
      </c>
      <c r="F19" s="48">
        <f t="shared" si="0"/>
        <v>385192.55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1487.74</v>
      </c>
      <c r="F22" s="48">
        <f aca="true" t="shared" si="1" ref="F22:F34">SUM(D22-E22)</f>
        <v>-1487.74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1487.74</v>
      </c>
      <c r="F23" s="48">
        <f t="shared" si="1"/>
        <v>-1487.74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71472.45</v>
      </c>
      <c r="F25" s="48">
        <f t="shared" si="1"/>
        <v>-71472.45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68923.64</v>
      </c>
      <c r="F26" s="48">
        <f t="shared" si="1"/>
        <v>-68923.64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2548.81</v>
      </c>
      <c r="F28" s="48">
        <f t="shared" si="1"/>
        <v>-2548.81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502</v>
      </c>
      <c r="B32" s="47" t="s">
        <v>110</v>
      </c>
      <c r="C32" s="47" t="s">
        <v>501</v>
      </c>
      <c r="D32" s="58">
        <v>0</v>
      </c>
      <c r="E32" s="48">
        <f>SUM(E33)</f>
        <v>1331.76</v>
      </c>
      <c r="F32" s="48">
        <f t="shared" si="1"/>
        <v>-1331.76</v>
      </c>
    </row>
    <row r="33" spans="1:6" ht="54" customHeight="1">
      <c r="A33" s="77" t="s">
        <v>503</v>
      </c>
      <c r="B33" s="47" t="s">
        <v>110</v>
      </c>
      <c r="C33" s="47" t="s">
        <v>499</v>
      </c>
      <c r="D33" s="58">
        <v>0</v>
      </c>
      <c r="E33" s="48">
        <f>SUM(E34)</f>
        <v>1331.76</v>
      </c>
      <c r="F33" s="48">
        <f t="shared" si="1"/>
        <v>-1331.76</v>
      </c>
    </row>
    <row r="34" spans="1:6" ht="81.75" customHeight="1">
      <c r="A34" s="76" t="s">
        <v>504</v>
      </c>
      <c r="B34" s="47" t="s">
        <v>110</v>
      </c>
      <c r="C34" s="47" t="s">
        <v>500</v>
      </c>
      <c r="D34" s="58">
        <v>0</v>
      </c>
      <c r="E34" s="48">
        <v>1331.76</v>
      </c>
      <c r="F34" s="48">
        <f t="shared" si="1"/>
        <v>-1331.76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1046867.11</v>
      </c>
      <c r="F35" s="48">
        <f t="shared" si="0"/>
        <v>153132.89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1046867.11</v>
      </c>
      <c r="F36" s="48">
        <f t="shared" si="0"/>
        <v>153132.89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1046867.11</v>
      </c>
      <c r="F37" s="48">
        <f t="shared" si="0"/>
        <v>153132.89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1046867.11</v>
      </c>
      <c r="F38" s="48">
        <f t="shared" si="0"/>
        <v>153132.89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697916.19</v>
      </c>
      <c r="F41" s="48">
        <f t="shared" si="0"/>
        <v>3207483.81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7003.88</v>
      </c>
      <c r="F42" s="48">
        <f t="shared" si="0"/>
        <v>418396.12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7003.88</v>
      </c>
      <c r="F43" s="48">
        <f t="shared" si="0"/>
        <v>418396.12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7003.88</v>
      </c>
      <c r="F44" s="48">
        <f t="shared" si="0"/>
        <v>418396.12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690912.3099999999</v>
      </c>
      <c r="F46" s="48">
        <f t="shared" si="0"/>
        <v>2789087.69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655499.85</v>
      </c>
      <c r="F47" s="48">
        <f t="shared" si="0"/>
        <v>354500.15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655499.85</v>
      </c>
      <c r="F48" s="48">
        <f t="shared" si="0"/>
        <v>354500.15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655599.85</v>
      </c>
      <c r="F49" s="48">
        <f t="shared" si="0"/>
        <v>354400.15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35412.46</v>
      </c>
      <c r="F51" s="48">
        <f t="shared" si="0"/>
        <v>2434587.54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35412.46</v>
      </c>
      <c r="F52" s="48">
        <f t="shared" si="0"/>
        <v>2434587.54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35412.46</v>
      </c>
      <c r="F53" s="48">
        <f t="shared" si="0"/>
        <v>2434587.54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12140</v>
      </c>
      <c r="F56" s="48">
        <f aca="true" t="shared" si="3" ref="F56:F65">SUM(D56-E56)</f>
        <v>6560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12140</v>
      </c>
      <c r="F57" s="48">
        <f t="shared" si="3"/>
        <v>6560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12140</v>
      </c>
      <c r="F58" s="48">
        <f t="shared" si="3"/>
        <v>6560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12140</v>
      </c>
      <c r="F59" s="48">
        <f t="shared" si="3"/>
        <v>6560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12.75">
      <c r="A70" s="47" t="s">
        <v>0</v>
      </c>
      <c r="B70" s="47" t="s">
        <v>110</v>
      </c>
      <c r="C70" s="47" t="s">
        <v>1</v>
      </c>
      <c r="D70" s="48">
        <f>SUM(D73+D71)</f>
        <v>12500</v>
      </c>
      <c r="E70" s="48">
        <f>SUM(E73+E71)</f>
        <v>19718.76</v>
      </c>
      <c r="F70" s="48">
        <f>SUM(F73)</f>
        <v>-13719.05</v>
      </c>
    </row>
    <row r="71" spans="1:6" ht="38.25">
      <c r="A71" s="47" t="s">
        <v>405</v>
      </c>
      <c r="B71" s="47"/>
      <c r="C71" s="47" t="s">
        <v>406</v>
      </c>
      <c r="D71" s="48">
        <f>SUM(D72)</f>
        <v>12500</v>
      </c>
      <c r="E71" s="48">
        <f>SUM(E72)</f>
        <v>5999.71</v>
      </c>
      <c r="F71" s="48">
        <f aca="true" t="shared" si="5" ref="F71:F92">SUM(D71-E71)</f>
        <v>6500.29</v>
      </c>
    </row>
    <row r="72" spans="1:6" ht="51">
      <c r="A72" s="47" t="s">
        <v>408</v>
      </c>
      <c r="B72" s="47"/>
      <c r="C72" s="47" t="s">
        <v>407</v>
      </c>
      <c r="D72" s="48">
        <v>12500</v>
      </c>
      <c r="E72" s="48">
        <v>5999.71</v>
      </c>
      <c r="F72" s="48">
        <f t="shared" si="5"/>
        <v>6500.29</v>
      </c>
    </row>
    <row r="73" spans="1:6" ht="102">
      <c r="A73" s="74" t="s">
        <v>493</v>
      </c>
      <c r="B73" s="47" t="s">
        <v>110</v>
      </c>
      <c r="C73" s="47" t="s">
        <v>496</v>
      </c>
      <c r="D73" s="48">
        <f>SUM(D75)</f>
        <v>0</v>
      </c>
      <c r="E73" s="48">
        <f>SUM(E75)</f>
        <v>13719.05</v>
      </c>
      <c r="F73" s="48">
        <f t="shared" si="5"/>
        <v>-13719.05</v>
      </c>
    </row>
    <row r="74" spans="1:6" ht="51">
      <c r="A74" s="75" t="s">
        <v>494</v>
      </c>
      <c r="B74" s="47" t="s">
        <v>110</v>
      </c>
      <c r="C74" s="47" t="s">
        <v>497</v>
      </c>
      <c r="D74" s="48">
        <f>SUM(D75)</f>
        <v>0</v>
      </c>
      <c r="E74" s="48">
        <f>SUM(E75)</f>
        <v>13719.05</v>
      </c>
      <c r="F74" s="48">
        <f t="shared" si="5"/>
        <v>-13719.05</v>
      </c>
    </row>
    <row r="75" spans="1:6" ht="69.75" customHeight="1">
      <c r="A75" s="75" t="s">
        <v>495</v>
      </c>
      <c r="B75" s="47" t="s">
        <v>110</v>
      </c>
      <c r="C75" s="47" t="s">
        <v>498</v>
      </c>
      <c r="D75" s="48">
        <v>0</v>
      </c>
      <c r="E75" s="48">
        <v>13719.05</v>
      </c>
      <c r="F75" s="48">
        <f t="shared" si="5"/>
        <v>-13719.05</v>
      </c>
    </row>
    <row r="76" spans="1:6" ht="12.75">
      <c r="A76" s="47" t="s">
        <v>336</v>
      </c>
      <c r="B76" s="47" t="s">
        <v>110</v>
      </c>
      <c r="C76" s="47" t="s">
        <v>333</v>
      </c>
      <c r="D76" s="48">
        <f>SUM(D77)</f>
        <v>0</v>
      </c>
      <c r="E76" s="48">
        <f>SUM(E77)</f>
        <v>0</v>
      </c>
      <c r="F76" s="48">
        <f t="shared" si="5"/>
        <v>0</v>
      </c>
    </row>
    <row r="77" spans="1:6" ht="12.75">
      <c r="A77" s="47" t="s">
        <v>337</v>
      </c>
      <c r="B77" s="47" t="s">
        <v>110</v>
      </c>
      <c r="C77" s="47" t="s">
        <v>334</v>
      </c>
      <c r="D77" s="48">
        <f>SUM(D78)</f>
        <v>0</v>
      </c>
      <c r="E77" s="48">
        <f>SUM(E78)</f>
        <v>0</v>
      </c>
      <c r="F77" s="48">
        <f t="shared" si="5"/>
        <v>0</v>
      </c>
    </row>
    <row r="78" spans="1:6" ht="25.5">
      <c r="A78" s="47" t="s">
        <v>338</v>
      </c>
      <c r="B78" s="47" t="s">
        <v>110</v>
      </c>
      <c r="C78" s="47" t="s">
        <v>335</v>
      </c>
      <c r="D78" s="48">
        <v>0</v>
      </c>
      <c r="E78" s="48">
        <v>0</v>
      </c>
      <c r="F78" s="48">
        <f t="shared" si="5"/>
        <v>0</v>
      </c>
    </row>
    <row r="79" spans="1:6" ht="12.75">
      <c r="A79" s="47" t="s">
        <v>59</v>
      </c>
      <c r="B79" s="47" t="s">
        <v>110</v>
      </c>
      <c r="C79" s="47" t="s">
        <v>395</v>
      </c>
      <c r="D79" s="48">
        <f>SUM(D80)</f>
        <v>10814800</v>
      </c>
      <c r="E79" s="48">
        <f>SUM(E80)</f>
        <v>8453076.9</v>
      </c>
      <c r="F79" s="48">
        <f t="shared" si="5"/>
        <v>2361723.0999999996</v>
      </c>
    </row>
    <row r="80" spans="1:6" ht="25.5">
      <c r="A80" s="47" t="s">
        <v>60</v>
      </c>
      <c r="B80" s="47" t="s">
        <v>110</v>
      </c>
      <c r="C80" s="47" t="s">
        <v>396</v>
      </c>
      <c r="D80" s="48">
        <f>SUM(D81+D86+D91)</f>
        <v>10814800</v>
      </c>
      <c r="E80" s="48">
        <f>SUM(E81+E86+E91)</f>
        <v>8453076.9</v>
      </c>
      <c r="F80" s="48">
        <f t="shared" si="5"/>
        <v>2361723.0999999996</v>
      </c>
    </row>
    <row r="81" spans="1:6" ht="25.5">
      <c r="A81" s="47" t="s">
        <v>224</v>
      </c>
      <c r="B81" s="47" t="s">
        <v>110</v>
      </c>
      <c r="C81" s="47" t="s">
        <v>479</v>
      </c>
      <c r="D81" s="48">
        <f>SUM(D82+D84)</f>
        <v>10480200</v>
      </c>
      <c r="E81" s="48">
        <f>SUM(E82+E84)</f>
        <v>8300800</v>
      </c>
      <c r="F81" s="48">
        <f t="shared" si="5"/>
        <v>2179400</v>
      </c>
    </row>
    <row r="82" spans="1:6" ht="12.75">
      <c r="A82" s="47" t="s">
        <v>467</v>
      </c>
      <c r="B82" s="47" t="s">
        <v>110</v>
      </c>
      <c r="C82" s="47" t="s">
        <v>465</v>
      </c>
      <c r="D82" s="48">
        <f>SUM(D83)</f>
        <v>10095100</v>
      </c>
      <c r="E82" s="48">
        <f>SUM(E83)</f>
        <v>8076100</v>
      </c>
      <c r="F82" s="48">
        <f t="shared" si="5"/>
        <v>2019000</v>
      </c>
    </row>
    <row r="83" spans="1:6" ht="38.25">
      <c r="A83" s="47" t="s">
        <v>466</v>
      </c>
      <c r="B83" s="47" t="s">
        <v>110</v>
      </c>
      <c r="C83" s="47" t="s">
        <v>464</v>
      </c>
      <c r="D83" s="48">
        <v>10095100</v>
      </c>
      <c r="E83" s="48">
        <v>8076100</v>
      </c>
      <c r="F83" s="48">
        <f t="shared" si="5"/>
        <v>2019000</v>
      </c>
    </row>
    <row r="84" spans="1:6" ht="25.5">
      <c r="A84" s="47" t="s">
        <v>484</v>
      </c>
      <c r="B84" s="47" t="s">
        <v>110</v>
      </c>
      <c r="C84" s="47" t="s">
        <v>482</v>
      </c>
      <c r="D84" s="48">
        <f>SUM(D85)</f>
        <v>385100</v>
      </c>
      <c r="E84" s="48">
        <f>SUM(E85)</f>
        <v>224700</v>
      </c>
      <c r="F84" s="48">
        <f t="shared" si="5"/>
        <v>160400</v>
      </c>
    </row>
    <row r="85" spans="1:6" ht="25.5">
      <c r="A85" s="47" t="s">
        <v>485</v>
      </c>
      <c r="B85" s="47" t="s">
        <v>110</v>
      </c>
      <c r="C85" s="47" t="s">
        <v>483</v>
      </c>
      <c r="D85" s="48">
        <v>385100</v>
      </c>
      <c r="E85" s="48">
        <v>224700</v>
      </c>
      <c r="F85" s="48">
        <f t="shared" si="5"/>
        <v>160400</v>
      </c>
    </row>
    <row r="86" spans="1:6" ht="25.5">
      <c r="A86" s="47" t="s">
        <v>225</v>
      </c>
      <c r="B86" s="47" t="s">
        <v>110</v>
      </c>
      <c r="C86" s="47" t="s">
        <v>397</v>
      </c>
      <c r="D86" s="48">
        <f>SUM(D89+D87)</f>
        <v>294200</v>
      </c>
      <c r="E86" s="48">
        <f>SUM(E89+E87)</f>
        <v>152276.9</v>
      </c>
      <c r="F86" s="48">
        <f t="shared" si="5"/>
        <v>141923.1</v>
      </c>
    </row>
    <row r="87" spans="1:6" ht="30" customHeight="1">
      <c r="A87" s="47" t="s">
        <v>226</v>
      </c>
      <c r="B87" s="47" t="s">
        <v>110</v>
      </c>
      <c r="C87" s="47" t="s">
        <v>398</v>
      </c>
      <c r="D87" s="48">
        <v>200</v>
      </c>
      <c r="E87" s="48">
        <f>SUM(E88)</f>
        <v>200</v>
      </c>
      <c r="F87" s="48">
        <f>SUM(D87-E87)</f>
        <v>0</v>
      </c>
    </row>
    <row r="88" spans="1:6" ht="38.25">
      <c r="A88" s="47" t="s">
        <v>227</v>
      </c>
      <c r="B88" s="47" t="s">
        <v>110</v>
      </c>
      <c r="C88" s="47" t="s">
        <v>399</v>
      </c>
      <c r="D88" s="48">
        <v>200</v>
      </c>
      <c r="E88" s="48">
        <v>200</v>
      </c>
      <c r="F88" s="48">
        <f>SUM(D88-E88)</f>
        <v>0</v>
      </c>
    </row>
    <row r="89" spans="1:6" ht="38.25">
      <c r="A89" s="47" t="s">
        <v>469</v>
      </c>
      <c r="B89" s="47" t="s">
        <v>110</v>
      </c>
      <c r="C89" s="47" t="s">
        <v>400</v>
      </c>
      <c r="D89" s="48">
        <f>SUM(D90)</f>
        <v>294000</v>
      </c>
      <c r="E89" s="48">
        <f>SUM(E90)</f>
        <v>152076.9</v>
      </c>
      <c r="F89" s="48">
        <f t="shared" si="5"/>
        <v>141923.1</v>
      </c>
    </row>
    <row r="90" spans="1:6" ht="51">
      <c r="A90" s="47" t="s">
        <v>468</v>
      </c>
      <c r="B90" s="47" t="s">
        <v>110</v>
      </c>
      <c r="C90" s="47" t="s">
        <v>401</v>
      </c>
      <c r="D90" s="48">
        <v>294000</v>
      </c>
      <c r="E90" s="48">
        <v>152076.9</v>
      </c>
      <c r="F90" s="48">
        <f t="shared" si="5"/>
        <v>141923.1</v>
      </c>
    </row>
    <row r="91" spans="1:6" ht="12.75">
      <c r="A91" s="47" t="s">
        <v>69</v>
      </c>
      <c r="B91" s="47" t="s">
        <v>110</v>
      </c>
      <c r="C91" s="47" t="s">
        <v>402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51">
      <c r="A92" s="47" t="s">
        <v>130</v>
      </c>
      <c r="B92" s="47" t="s">
        <v>110</v>
      </c>
      <c r="C92" s="47" t="s">
        <v>403</v>
      </c>
      <c r="D92" s="48">
        <f>SUM(D93)</f>
        <v>40400</v>
      </c>
      <c r="E92" s="48">
        <f>SUM(E93)</f>
        <v>0</v>
      </c>
      <c r="F92" s="48">
        <f t="shared" si="5"/>
        <v>40400</v>
      </c>
    </row>
    <row r="93" spans="1:6" ht="63.75">
      <c r="A93" s="47" t="s">
        <v>228</v>
      </c>
      <c r="B93" s="47" t="s">
        <v>110</v>
      </c>
      <c r="C93" s="47" t="s">
        <v>404</v>
      </c>
      <c r="D93" s="48">
        <v>40400</v>
      </c>
      <c r="E93" s="48">
        <v>0</v>
      </c>
      <c r="F93" s="48">
        <f>SUM(D93-E93)</f>
        <v>40400</v>
      </c>
    </row>
  </sheetData>
  <sheetProtection/>
  <autoFilter ref="A13:F9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9178859.51</v>
      </c>
      <c r="F5" s="51">
        <f aca="true" t="shared" si="0" ref="F5:F14">SUM(D5-E5)</f>
        <v>7963640.49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9178859.51</v>
      </c>
      <c r="F6" s="51">
        <f t="shared" si="0"/>
        <v>7963640.49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3740140.6899999995</v>
      </c>
      <c r="F7" s="51">
        <f t="shared" si="0"/>
        <v>3251759.3100000005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3623901.6599999997</v>
      </c>
      <c r="F8" s="51">
        <f t="shared" si="0"/>
        <v>3176998.3400000003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3623701.6599999997</v>
      </c>
      <c r="F9" s="51">
        <f t="shared" si="0"/>
        <v>3176998.3400000003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3623701.6599999997</v>
      </c>
      <c r="F10" s="51">
        <f t="shared" si="0"/>
        <v>3176998.3400000003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3212046.59</v>
      </c>
      <c r="F11" s="51">
        <f>SUM(D11-E11)</f>
        <v>2701453.41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3212046.59</v>
      </c>
      <c r="F12" s="51">
        <f t="shared" si="0"/>
        <v>2701453.41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3212046.59</v>
      </c>
      <c r="F13" s="51">
        <f t="shared" si="0"/>
        <v>2701453.41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2309652</v>
      </c>
      <c r="F14" s="51">
        <f t="shared" si="0"/>
        <v>1950948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274884</v>
      </c>
      <c r="F15" s="51">
        <f aca="true" t="shared" si="1" ref="F15:F40">SUM(D15-E15)</f>
        <v>91416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627510.59</v>
      </c>
      <c r="F16" s="51">
        <f t="shared" si="1"/>
        <v>659089.41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353003.59</v>
      </c>
      <c r="F17" s="51">
        <f t="shared" si="1"/>
        <v>454396.41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351362</v>
      </c>
      <c r="F18" s="51">
        <f t="shared" si="1"/>
        <v>442038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351362</v>
      </c>
      <c r="F19" s="51">
        <f t="shared" si="1"/>
        <v>442038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299710.82</v>
      </c>
      <c r="F20" s="51">
        <f t="shared" si="1"/>
        <v>408989.18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51651.18</v>
      </c>
      <c r="F21" s="51">
        <f t="shared" si="1"/>
        <v>33048.82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1641.59</v>
      </c>
      <c r="F22" s="51">
        <f t="shared" si="1"/>
        <v>12358.41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1641.59</v>
      </c>
      <c r="F23" s="51">
        <f t="shared" si="1"/>
        <v>12358.41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1434</v>
      </c>
      <c r="F24" s="51">
        <f t="shared" si="1"/>
        <v>566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116239.03</v>
      </c>
      <c r="F48" s="51">
        <f t="shared" si="2"/>
        <v>74760.97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74712.8</v>
      </c>
      <c r="F49" s="51">
        <f t="shared" si="2"/>
        <v>50287.2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74712.8</v>
      </c>
      <c r="F50" s="51">
        <f t="shared" si="2"/>
        <v>50287.2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20290</v>
      </c>
      <c r="F51" s="51">
        <f t="shared" si="2"/>
        <v>4710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290</v>
      </c>
      <c r="F52" s="51">
        <f t="shared" si="2"/>
        <v>4710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290</v>
      </c>
      <c r="F53" s="51">
        <f t="shared" si="2"/>
        <v>4710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290</v>
      </c>
      <c r="F54" s="51">
        <f t="shared" si="2"/>
        <v>4710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54422.8</v>
      </c>
      <c r="F58" s="51">
        <f t="shared" si="2"/>
        <v>45577.2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54422.8</v>
      </c>
      <c r="F59" s="51">
        <f t="shared" si="2"/>
        <v>45577.2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54422.8</v>
      </c>
      <c r="F60" s="51">
        <f t="shared" si="2"/>
        <v>45577.2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54422.8</v>
      </c>
      <c r="F61" s="51">
        <f t="shared" si="2"/>
        <v>45577.2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41526.23</v>
      </c>
      <c r="F62" s="51">
        <f t="shared" si="2"/>
        <v>24473.769999999997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41526.23</v>
      </c>
      <c r="F63" s="51">
        <f t="shared" si="2"/>
        <v>24473.769999999997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41526.23</v>
      </c>
      <c r="F64" s="51">
        <f t="shared" si="2"/>
        <v>24473.769999999997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41526.23</v>
      </c>
      <c r="F65" s="51">
        <f t="shared" si="2"/>
        <v>24473.769999999997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41526.23</v>
      </c>
      <c r="F66" s="51">
        <f t="shared" si="2"/>
        <v>24473.769999999997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152076.9</v>
      </c>
      <c r="F67" s="51">
        <f aca="true" t="shared" si="4" ref="F67:F77">SUM(D67-E67)</f>
        <v>141923.1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152076.9</v>
      </c>
      <c r="F68" s="51">
        <f t="shared" si="4"/>
        <v>141923.1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152076.9</v>
      </c>
      <c r="F69" s="51">
        <f t="shared" si="4"/>
        <v>141923.1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152076.9</v>
      </c>
      <c r="F70" s="51">
        <f t="shared" si="4"/>
        <v>141923.1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152076.9</v>
      </c>
      <c r="F71" s="51">
        <f t="shared" si="4"/>
        <v>141923.1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152076.9</v>
      </c>
      <c r="F72" s="51">
        <f t="shared" si="4"/>
        <v>141923.1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152076.9</v>
      </c>
      <c r="F73" s="51">
        <f t="shared" si="4"/>
        <v>141923.1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121635.44</v>
      </c>
      <c r="F74" s="51">
        <f t="shared" si="4"/>
        <v>104264.56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30441.46</v>
      </c>
      <c r="F75" s="51">
        <f t="shared" si="4"/>
        <v>37658.54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8800.34</v>
      </c>
      <c r="F76" s="51">
        <f t="shared" si="4"/>
        <v>25199.66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1124299.8</v>
      </c>
      <c r="F123" s="51">
        <f aca="true" t="shared" si="8" ref="F123:F137">SUM(D123-E123)</f>
        <v>1245000.2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27588.36</v>
      </c>
      <c r="F124" s="51">
        <f t="shared" si="8"/>
        <v>100711.64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27588.36</v>
      </c>
      <c r="F125" s="51">
        <f t="shared" si="8"/>
        <v>100711.64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27588.36</v>
      </c>
      <c r="F126" s="51">
        <f t="shared" si="8"/>
        <v>100711.64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27588.36</v>
      </c>
      <c r="F127" s="51">
        <f t="shared" si="8"/>
        <v>99911.64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26676.36</v>
      </c>
      <c r="F128" s="51">
        <f t="shared" si="8"/>
        <v>99523.64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26676.36</v>
      </c>
      <c r="F129" s="51">
        <f t="shared" si="8"/>
        <v>99523.64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26676.36</v>
      </c>
      <c r="F130" s="51">
        <f t="shared" si="8"/>
        <v>99523.64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912</v>
      </c>
      <c r="F131" s="51">
        <f t="shared" si="8"/>
        <v>388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912</v>
      </c>
      <c r="F132" s="51">
        <f t="shared" si="8"/>
        <v>388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912</v>
      </c>
      <c r="F133" s="51">
        <f t="shared" si="8"/>
        <v>388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1096711.44</v>
      </c>
      <c r="F138" s="51">
        <f aca="true" t="shared" si="9" ref="F138:F157">SUM(D138-E138)</f>
        <v>1144288.56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1096711.44</v>
      </c>
      <c r="F139" s="51">
        <f>SUM(D139-E139)</f>
        <v>1114288.56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1096711.44</v>
      </c>
      <c r="F140" s="51">
        <f t="shared" si="9"/>
        <v>1114288.56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908515.66</v>
      </c>
      <c r="F141" s="51">
        <f t="shared" si="9"/>
        <v>781484.34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908515.66</v>
      </c>
      <c r="F142" s="51">
        <f t="shared" si="9"/>
        <v>781484.34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908515.66</v>
      </c>
      <c r="F143" s="51">
        <f t="shared" si="9"/>
        <v>781484.34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248915</v>
      </c>
      <c r="F144" s="51">
        <f t="shared" si="9"/>
        <v>151085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659600.66</v>
      </c>
      <c r="F145" s="51">
        <f t="shared" si="9"/>
        <v>630399.34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155662.37</v>
      </c>
      <c r="F154" s="51">
        <f t="shared" si="9"/>
        <v>307337.63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155662.37</v>
      </c>
      <c r="F155" s="51">
        <f t="shared" si="9"/>
        <v>307337.63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155662.37</v>
      </c>
      <c r="F156" s="51">
        <f t="shared" si="9"/>
        <v>307337.63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155662.37</v>
      </c>
      <c r="F157" s="51">
        <f t="shared" si="9"/>
        <v>307337.63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6350</v>
      </c>
      <c r="F164" s="51">
        <f>SUM(F165)</f>
        <v>13650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6350</v>
      </c>
      <c r="F165" s="51">
        <f>SUM(F167)</f>
        <v>13650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6350</v>
      </c>
      <c r="F166" s="51">
        <f>SUM(F170)</f>
        <v>13650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6350</v>
      </c>
      <c r="F167" s="51">
        <f>SUM(F170)</f>
        <v>13650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6350</v>
      </c>
      <c r="F168" s="51">
        <f aca="true" t="shared" si="11" ref="F168:F174">SUM(D168-E168)</f>
        <v>13650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6350</v>
      </c>
      <c r="F169" s="51">
        <f t="shared" si="11"/>
        <v>13650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6350</v>
      </c>
      <c r="F170" s="51">
        <f t="shared" si="11"/>
        <v>13650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4000509.56</v>
      </c>
      <c r="F171" s="51">
        <f t="shared" si="11"/>
        <v>3130090.44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4000509.56</v>
      </c>
      <c r="F172" s="51">
        <f t="shared" si="11"/>
        <v>3130090.44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4000509.56</v>
      </c>
      <c r="F173" s="51">
        <f t="shared" si="11"/>
        <v>3130090.44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4000509.56</v>
      </c>
      <c r="F174" s="51">
        <f t="shared" si="11"/>
        <v>3130090.44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3885086.56</v>
      </c>
      <c r="F175" s="51">
        <f>SUM(F178:F186)</f>
        <v>4954390.69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2101079.69</v>
      </c>
      <c r="F176" s="51">
        <f>SUM(F179:F187)</f>
        <v>3345451.6999999993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2101079.69</v>
      </c>
      <c r="F177" s="51">
        <f>SUM(F183:F188)</f>
        <v>321823.77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1638452</v>
      </c>
      <c r="F178" s="51">
        <f aca="true" t="shared" si="12" ref="F178:F210">SUM(D178-E178)</f>
        <v>1609348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462627.69</v>
      </c>
      <c r="F179" s="51">
        <f t="shared" si="12"/>
        <v>518272.31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1781813.88</v>
      </c>
      <c r="F180" s="51">
        <f t="shared" si="12"/>
        <v>941386.1200000001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1781813.88</v>
      </c>
      <c r="F181" s="51">
        <f t="shared" si="12"/>
        <v>941386.1200000001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710716.62</v>
      </c>
      <c r="F182" s="51">
        <f t="shared" si="12"/>
        <v>650983.38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1071097.26</v>
      </c>
      <c r="F183" s="51">
        <f t="shared" si="12"/>
        <v>290402.74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2192.99</v>
      </c>
      <c r="F184" s="51">
        <f t="shared" si="12"/>
        <v>1007.0100000000002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2192.99</v>
      </c>
      <c r="F185" s="51">
        <f t="shared" si="12"/>
        <v>1007.0100000000002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1602</v>
      </c>
      <c r="F186" s="51">
        <f t="shared" si="12"/>
        <v>598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590.99</v>
      </c>
      <c r="F187" s="51">
        <f t="shared" si="12"/>
        <v>409.01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21600</v>
      </c>
      <c r="F188" s="51">
        <f t="shared" si="12"/>
        <v>28400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21600</v>
      </c>
      <c r="F189" s="51">
        <f t="shared" si="12"/>
        <v>28400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21600</v>
      </c>
      <c r="F190" s="51">
        <f t="shared" si="12"/>
        <v>28400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21600</v>
      </c>
      <c r="F191" s="51">
        <f t="shared" si="12"/>
        <v>28400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93823</v>
      </c>
      <c r="F192" s="51">
        <f t="shared" si="12"/>
        <v>31677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93823</v>
      </c>
      <c r="F193" s="51">
        <f t="shared" si="12"/>
        <v>31677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93823</v>
      </c>
      <c r="F194" s="51">
        <f t="shared" si="12"/>
        <v>31677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93823</v>
      </c>
      <c r="F195" s="51">
        <f t="shared" si="12"/>
        <v>31677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131442.22</v>
      </c>
      <c r="F196" s="51">
        <f t="shared" si="12"/>
        <v>121257.78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131442.22</v>
      </c>
      <c r="F197" s="51">
        <f t="shared" si="12"/>
        <v>121257.78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131442.22</v>
      </c>
      <c r="F198" s="51">
        <f t="shared" si="12"/>
        <v>121257.78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131442.22</v>
      </c>
      <c r="F199" s="51">
        <f t="shared" si="12"/>
        <v>121257.78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131442.22</v>
      </c>
      <c r="F200" s="51">
        <f t="shared" si="12"/>
        <v>121257.78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131442.22</v>
      </c>
      <c r="F201" s="51">
        <f t="shared" si="12"/>
        <v>121257.78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131442.22</v>
      </c>
      <c r="F202" s="51">
        <f t="shared" si="12"/>
        <v>121257.78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15240</v>
      </c>
      <c r="F203" s="51">
        <f t="shared" si="12"/>
        <v>34760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15240</v>
      </c>
      <c r="F204" s="51">
        <f t="shared" si="12"/>
        <v>34760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15240</v>
      </c>
      <c r="F205" s="51">
        <f t="shared" si="12"/>
        <v>34760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15240</v>
      </c>
      <c r="F206" s="51">
        <f t="shared" si="12"/>
        <v>34760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15240</v>
      </c>
      <c r="F207" s="51">
        <f t="shared" si="12"/>
        <v>34760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15240</v>
      </c>
      <c r="F208" s="51">
        <f t="shared" si="12"/>
        <v>34760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15240</v>
      </c>
      <c r="F209" s="51">
        <f t="shared" si="12"/>
        <v>34760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15240</v>
      </c>
      <c r="F210" s="51">
        <f t="shared" si="12"/>
        <v>34760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507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-1561933.3200000003</v>
      </c>
      <c r="F5" s="53">
        <f>D5-E5</f>
        <v>1844733.3200000003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-1561933.3200000003</v>
      </c>
      <c r="F6" s="53">
        <f>D6-E6</f>
        <v>1844733.3200000003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-10935617.19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-10935617.19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-10935617.19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-10935617.19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9373683.87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9373683.87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9373683.87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9373683.87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2023-08-04T07:10:49Z</dcterms:modified>
  <cp:category/>
  <cp:version/>
  <cp:contentType/>
  <cp:contentStatus/>
</cp:coreProperties>
</file>