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'доходы'!$A$13:$F$86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<sst xmlns="http://schemas.openxmlformats.org/spreadsheetml/2006/main" count="954" uniqueCount="513">
  <si>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</si>
  <si>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</si>
  <si>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</si>
  <si>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</si>
  <si>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</si>
  <si>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</si>
  <si>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</si>
  <si>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</si>
  <si>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</si>
  <si>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</si>
  <si>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</si>
  <si>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</si>
  <si>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</si>
  <si>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</si>
  <si>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</si>
  <si>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</si>
  <si>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</si>
  <si>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</si>
  <si>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</si>
  <si>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</si>
  <si>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</si>
  <si>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</si>
  <si>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</si>
  <si>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</si>
  <si>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</si>
  <si>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</si>
  <si>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</si>
  <si>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</si>
  <si>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</si>
  <si>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</si>
  <si>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</si>
  <si>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</si>
  <si>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</si>
  <si>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</si>
  <si>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</si>
  <si>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</si>
  <si>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</si>
  <si>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</si>
  <si>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</si>
  <si>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</si>
  <si>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</si>
  <si>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</si>
  <si>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</si>
  <si>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</si>
  <si>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</si>
  <si>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</si>
  <si>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</si>
  <si>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</si>
  <si>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</si>
  <si>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</si>
  <si>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</si>
  <si>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</si>
  <si>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</si>
  <si>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</si>
  <si>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</si>
  <si>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</si>
  <si>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</si>
  <si>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</si>
  <si>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</si>
  <si>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</si>
  <si>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</si>
  <si>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</si>
  <si>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</si>
  <si>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</si>
  <si>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</si>
  <si>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</si>
  <si>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</si>
  <si>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</si>
  <si>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</si>
  <si>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</si>
  <si>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</si>
  <si>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</si>
  <si>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</si>
  <si>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</si>
  <si>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</si>
  <si>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</si>
  <si>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</si>
  <si>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</si>
  <si>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</si>
  <si>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</si>
  <si>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</si>
  <si>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</si>
  <si>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</si>
  <si>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</si>
  <si>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</si>
  <si>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</si>
  <si>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</si>
  <si>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</si>
  <si>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</si>
  <si>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</si>
  <si>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</si>
  <si>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</si>
  <si>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</si>
  <si>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</si>
  <si>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</si>
  <si>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</si>
  <si>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</si>
  <si>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</si>
  <si>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</si>
  <si>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</si>
  <si>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</si>
  <si>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</si>
  <si>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</si>
  <si>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</si>
  <si>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</si>
  <si>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</si>
  <si>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</si>
  <si>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</si>
  <si>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</si>
  <si>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</si>
  <si>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</si>
  <si>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</si>
  <si>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</si>
  <si>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</si>
  <si>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</si>
  <si>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</si>
  <si>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</si>
  <si>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</si>
  <si>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</si>
  <si>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</si>
  <si>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</si>
  <si>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</si>
  <si>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</si>
  <si>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</si>
  <si>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</si>
  <si>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</si>
  <si>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</si>
  <si>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</si>
  <si>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</si>
  <si>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</si>
  <si>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</si>
  <si>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</si>
  <si>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</si>
  <si>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</si>
  <si>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</si>
  <si>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</si>
  <si>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</si>
  <si>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</si>
  <si>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</si>
  <si>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</si>
  <si>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</si>
  <si>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</si>
  <si>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</si>
  <si>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</si>
  <si>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</si>
  <si>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</si>
  <si>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</si>
  <si>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</si>
  <si>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</si>
  <si>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</si>
  <si>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</si>
  <si>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</si>
  <si>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</si>
  <si>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</si>
  <si>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</si>
  <si>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</si>
  <si>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</si>
  <si>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</si>
  <si>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</si>
  <si>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</si>
  <si>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</si>
  <si>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</si>
  <si>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</si>
  <si>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</si>
  <si>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</si>
  <si>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</si>
  <si>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</si>
  <si>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</si>
  <si>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</si>
  <si>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</si>
  <si>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</si>
  <si>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</si>
  <si>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</si>
  <si>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</si>
  <si>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</si>
  <si>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</si>
  <si>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</si>
  <si>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</si>
  <si>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</si>
  <si>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</si>
  <si>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</si>
  <si>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</si>
  <si>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</si>
  <si>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</si>
  <si>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</si>
  <si>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</si>
  <si>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</si>
  <si>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</si>
  <si>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</si>
  <si>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</si>
  <si>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</si>
  <si>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</si>
  <si>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</si>
  <si>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</si>
  <si>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</si>
  <si>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</si>
  <si>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</si>
  <si>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</si>
  <si>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</si>
  <si>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</si>
  <si>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</si>
  <si>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</si>
  <si>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</si>
  <si>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</si>
  <si>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</si>
  <si>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</si>
  <si>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</si>
  <si>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</si>
  <si>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</si>
  <si>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</si>
  <si>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</si>
  <si>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</si>
  <si>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</si>
  <si>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</si>
  <si>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</si>
  <si>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</si>
  <si>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</si>
  <si>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</si>
  <si>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</si>
  <si>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</si>
  <si>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</si>
  <si>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</si>
  <si>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</si>
  <si>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</si>
  <si>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</si>
  <si>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</si>
  <si>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</si>
  <si>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</si>
  <si>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</si>
  <si>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</si>
  <si>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</si>
  <si>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</si>
  <si>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</si>
  <si>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</si>
  <si>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</si>
  <si>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</si>
  <si>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</si>
  <si>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</si>
  <si>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</si>
  <si>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</si>
  <si>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</si>
  <si>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</si>
  <si>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</si>
  <si>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</si>
  <si>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</si>
  <si>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</si>
  <si>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</si>
  <si>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</si>
  <si>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</si>
  <si>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</si>
  <si>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</si>
  <si>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</si>
  <si>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</si>
  <si>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</si>
  <si>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</si>
  <si>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</si>
  <si>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</si>
  <si>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</si>
  <si>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</si>
  <si>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</si>
  <si>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</si>
  <si>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</si>
  <si>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</si>
  <si>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</si>
  <si>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</si>
  <si>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</si>
  <si>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</si>
  <si>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</si>
  <si>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</si>
  <si>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</si>
  <si>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</si>
  <si>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</si>
  <si>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</si>
  <si>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</si>
  <si>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</si>
  <si>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</si>
  <si>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</si>
  <si>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</si>
  <si>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</si>
  <si>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</si>
  <si>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</si>
  <si>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</si>
  <si>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</si>
  <si>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</si>
  <si>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</si>
  <si>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</si>
  <si>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</si>
  <si>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</si>
  <si>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</si>
  <si>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</si>
  <si>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</si>
  <si>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</si>
  <si>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</si>
  <si>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</si>
  <si>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</si>
  <si>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</si>
  <si>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</si>
  <si>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</si>
  <si>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</si>
  <si>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</si>
  <si>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</si>
  <si>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</si>
  <si>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</si>
  <si>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</si>
  <si>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</si>
  <si>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</si>
  <si>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</si>
  <si>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</si>
  <si>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</si>
  <si>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</si>
  <si>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</si>
  <si>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</si>
  <si>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</si>
  <si>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</si>
  <si>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</si>
  <si>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</si>
  <si>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</si>
  <si>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</si>
  <si>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</si>
  <si>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</si>
  <si>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</si>
  <si>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</si>
  <si>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</si>
  <si>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</si>
  <si>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</si>
  <si>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</si>
  <si>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</si>
  <si>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</si>
  <si>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</si>
  <si>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</si>
  <si>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</si>
  <si>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</si>
  <si>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</si>
  <si>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</si>
  <si>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</si>
  <si>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</si>
  <si>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</si>
  <si>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</si>
  <si>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</si>
  <si>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</si>
  <si>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</si>
  <si>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</si>
  <si>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</si>
  <si>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</si>
  <si>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</si>
  <si>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</si>
  <si>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</si>
  <si>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</si>
  <si>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</si>
  <si>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</si>
  <si>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</si>
  <si>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</si>
  <si>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</si>
  <si>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</si>
  <si>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</si>
  <si>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</si>
  <si>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</si>
  <si>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</si>
  <si>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</si>
  <si>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</si>
  <si>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</si>
  <si>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</si>
  <si>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</si>
  <si>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</si>
  <si>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</si>
  <si>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</si>
  <si>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</si>
  <si>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</si>
  <si>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</si>
  <si>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</si>
  <si>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</si>
  <si>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</si>
  <si>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</si>
  <si>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</si>
  <si>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</si>
  <si>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</si>
  <si>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</si>
  <si>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</si>
  <si>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</si>
  <si>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</si>
  <si>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</si>
  <si>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</si>
  <si>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</si>
  <si>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</si>
  <si>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</si>
  <si>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</si>
  <si>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</si>
  <si>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</si>
  <si>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</si>
  <si>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</si>
  <si>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</si>
  <si>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</si>
  <si>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</si>
  <si>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</si>
  <si>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</si>
  <si>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</si>
  <si>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</si>
  <si>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</si>
  <si>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</si>
  <si>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</si>
  <si>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</si>
  <si>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</si>
  <si>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</si>
  <si>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</si>
  <si>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</si>
  <si>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</si>
  <si>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</si>
  <si>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</si>
  <si>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</si>
  <si>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</si>
  <si>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</si>
  <si>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</si>
  <si>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</si>
  <si>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</si>
  <si>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</si>
  <si>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</si>
  <si>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</si>
  <si>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</si>
  <si>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</si>
  <si>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</si>
  <si>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</si>
  <si>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</si>
  <si>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</si>
  <si>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</si>
  <si>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</si>
  <si>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</si>
  <si>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</si>
  <si>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</si>
  <si>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</si>
  <si>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</si>
  <si>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</si>
  <si>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</si>
  <si>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</si>
  <si>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</si>
  <si>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</si>
  <si>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</si>
  <si>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</si>
  <si>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</si>
  <si>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</si>
  <si>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</si>
  <si>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</si>
  <si>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</si>
  <si>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</si>
  <si>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</si>
  <si>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</si>
  <si>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</si>
  <si>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</si>
  <si>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</si>
  <si>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</si>
  <si>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</si>
  <si>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</si>
  <si>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</si>
  <si>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</si>
  <si>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</si>
  <si>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</si>
  <si>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</si>
  <si>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</si>
  <si>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</si>
  <si>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</si>
  <si>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</si>
  <si>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</si>
  <si>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</si>
  <si>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</si>
  <si>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</si>
  <si>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</si>
  <si>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</si>
  <si>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</si>
  <si>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</si>
  <si>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</si>
  <si>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</si>
  <si>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</si>
  <si>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</si>
  <si>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</si>
  <si>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</si>
  <si>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</si>
  <si>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</si>
  <si>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</si>
  <si>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</si>
  <si>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</si>
  <si>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</si>
  <si>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</si>
  <si>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</si>
  <si>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</si>
  <si>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</si>
  <si>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</si>
  <si>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</si>
  <si>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</si>
  <si>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</si>
  <si>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</si>
  <si>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</si>
  <si>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</si>
  <si>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</si>
  <si>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</si>
  <si>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</si>
  <si>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</si>
  <si>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000 1 16 33050 10 0000 140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</si>
  <si>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</si>
  <si>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</si>
  <si>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</si>
  <si>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</si>
  <si>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</si>
  <si>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</si>
  <si>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</si>
  <si>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</si>
  <si>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</si>
  <si>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</si>
  <si>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</si>
  <si>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</si>
  <si>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</si>
  <si>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 1 июля  2019 года</t>
  </si>
  <si>
    <t>01.07.2019</t>
  </si>
  <si>
    <t>-622943,03</t>
  </si>
  <si>
    <t>" 05 " июля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</si>
</sst>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E79" sqref="E7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509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510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SUM(D15+D74)</f>
        <v>14127800</v>
      </c>
      <c r="E14" s="48">
        <f>SUM(E15+E74)</f>
        <v>6626593.69</v>
      </c>
      <c r="F14" s="48">
        <f>D14-E14</f>
        <v>7501206.31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SUM(D16+D29+D35+D49+D53+D57+D65+D61)</f>
        <v>5374400</v>
      </c>
      <c r="E15" s="48">
        <f>SUM(E16+E29+E35+E49+E53+E57+E65+E71+E61)</f>
        <v>1379743.6900000002</v>
      </c>
      <c r="F15" s="48">
        <f>SUM(D15-E15)</f>
        <v>3994656.3099999996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656300</v>
      </c>
      <c r="E16" s="48">
        <f>SUM(E17)</f>
        <v>242493.96000000002</v>
      </c>
      <c r="F16" s="48">
        <f aca="true" t="shared" si="0" ref="F16:F48">SUM(D16-E16)</f>
        <v>413806.04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656300</v>
      </c>
      <c r="E17" s="48">
        <f>SUM(E18+E25+E22)</f>
        <v>242493.96000000002</v>
      </c>
      <c r="F17" s="48">
        <f t="shared" si="0"/>
        <v>413806.04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656300</v>
      </c>
      <c r="E18" s="48">
        <f>SUM(E19+E21+E20)</f>
        <v>240307.39</v>
      </c>
      <c r="F18" s="48">
        <f t="shared" si="0"/>
        <v>415992.61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656300</v>
      </c>
      <c r="E19" s="48">
        <v>240181.42</v>
      </c>
      <c r="F19" s="48">
        <f t="shared" si="0"/>
        <v>416118.57999999996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13.58</v>
      </c>
      <c r="F20" s="48">
        <f>SUM(D20-E20)</f>
        <v>-13.58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112.39</v>
      </c>
      <c r="F21" s="48">
        <f t="shared" si="0"/>
        <v>-112.39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1697.75</v>
      </c>
      <c r="F25" s="48">
        <f t="shared" si="1"/>
        <v>-1697.75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1599.9</v>
      </c>
      <c r="F26" s="48">
        <f t="shared" si="1"/>
        <v>-1599.9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0.35</v>
      </c>
      <c r="F27" s="48">
        <f t="shared" si="1"/>
        <v>-0.35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97.5</v>
      </c>
      <c r="F28" s="48">
        <f t="shared" si="1"/>
        <v>-97.5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534026.84</v>
      </c>
      <c r="F29" s="48">
        <f t="shared" si="0"/>
        <v>228973.16000000003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534026.84</v>
      </c>
      <c r="F30" s="48">
        <f t="shared" si="0"/>
        <v>228973.16000000003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534026.84</v>
      </c>
      <c r="F31" s="48">
        <f t="shared" si="0"/>
        <v>228973.16000000003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533598</v>
      </c>
      <c r="F32" s="48">
        <f t="shared" si="0"/>
        <v>229402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428.84</v>
      </c>
      <c r="F33" s="48">
        <f>SUM(D33-E33)</f>
        <v>-428.84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564670.5</v>
      </c>
      <c r="F35" s="48">
        <f t="shared" si="0"/>
        <v>3184129.5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8075.15</v>
      </c>
      <c r="F36" s="48">
        <f t="shared" si="0"/>
        <v>260724.85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8075.15</v>
      </c>
      <c r="F37" s="48">
        <f t="shared" si="0"/>
        <v>260724.85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7100.28</v>
      </c>
      <c r="F38" s="48">
        <f t="shared" si="0"/>
        <v>261699.72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974.87</v>
      </c>
      <c r="F39" s="48">
        <f>SUM(D39-E39)</f>
        <v>-974.87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556595.35</v>
      </c>
      <c r="F40" s="48">
        <f t="shared" si="0"/>
        <v>2923404.65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457600.63</v>
      </c>
      <c r="F41" s="48">
        <f t="shared" si="0"/>
        <v>552399.37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457600.63</v>
      </c>
      <c r="F42" s="48">
        <f t="shared" si="0"/>
        <v>552399.37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452185.5</v>
      </c>
      <c r="F43" s="48">
        <f t="shared" si="0"/>
        <v>557814.5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98994.72</v>
      </c>
      <c r="F45" s="48">
        <f t="shared" si="0"/>
        <v>2371005.28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98994.72</v>
      </c>
      <c r="F46" s="48">
        <f t="shared" si="0"/>
        <v>2371005.28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91527.65</v>
      </c>
      <c r="F47" s="48">
        <f t="shared" si="0"/>
        <v>2378472.35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7467.07</v>
      </c>
      <c r="F48" s="48">
        <f t="shared" si="0"/>
        <v>-7467.07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1">SUM(D50)</f>
        <v>44000</v>
      </c>
      <c r="E49" s="48">
        <f t="shared" si="2"/>
        <v>7440</v>
      </c>
      <c r="F49" s="48">
        <f aca="true" t="shared" si="3" ref="F49:F54">SUM(D49-E49)</f>
        <v>36560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7440</v>
      </c>
      <c r="F50" s="48">
        <f t="shared" si="3"/>
        <v>36560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7440</v>
      </c>
      <c r="F51" s="48">
        <f t="shared" si="3"/>
        <v>36560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7440</v>
      </c>
      <c r="F52" s="48">
        <f t="shared" si="3"/>
        <v>36560</v>
      </c>
    </row>
    <row r="53" spans="1:6" ht="38.25">
      <c r="A53" s="47" t="s">
        <v>83</v>
      </c>
      <c r="B53" s="47" t="s">
        <v>144</v>
      </c>
      <c r="C53" s="47" t="s">
        <v>84</v>
      </c>
      <c r="D53" s="48">
        <f aca="true" t="shared" si="4" ref="D53:E55">SUM(D54)</f>
        <v>44400</v>
      </c>
      <c r="E53" s="48">
        <f t="shared" si="4"/>
        <v>0</v>
      </c>
      <c r="F53" s="48">
        <f t="shared" si="3"/>
        <v>44400</v>
      </c>
    </row>
    <row r="54" spans="1:6" ht="76.5">
      <c r="A54" s="47" t="s">
        <v>85</v>
      </c>
      <c r="B54" s="47" t="s">
        <v>144</v>
      </c>
      <c r="C54" s="47" t="s">
        <v>86</v>
      </c>
      <c r="D54" s="48">
        <f t="shared" si="4"/>
        <v>44400</v>
      </c>
      <c r="E54" s="48">
        <f t="shared" si="4"/>
        <v>0</v>
      </c>
      <c r="F54" s="48">
        <f t="shared" si="3"/>
        <v>44400</v>
      </c>
    </row>
    <row r="55" spans="1:6" ht="76.5">
      <c r="A55" s="47" t="s">
        <v>157</v>
      </c>
      <c r="B55" s="47" t="s">
        <v>144</v>
      </c>
      <c r="C55" s="47" t="s">
        <v>187</v>
      </c>
      <c r="D55" s="48">
        <f t="shared" si="4"/>
        <v>44400</v>
      </c>
      <c r="E55" s="48">
        <f t="shared" si="4"/>
        <v>0</v>
      </c>
      <c r="F55" s="48">
        <f aca="true" t="shared" si="5" ref="F55:F62">SUM(D55-E55)</f>
        <v>44400</v>
      </c>
    </row>
    <row r="56" spans="1:6" ht="51">
      <c r="A56" s="47" t="s">
        <v>312</v>
      </c>
      <c r="B56" s="47" t="s">
        <v>144</v>
      </c>
      <c r="C56" s="47" t="s">
        <v>188</v>
      </c>
      <c r="D56" s="48">
        <v>44400</v>
      </c>
      <c r="E56" s="48">
        <v>0</v>
      </c>
      <c r="F56" s="48">
        <f t="shared" si="5"/>
        <v>44400</v>
      </c>
    </row>
    <row r="57" spans="1:6" ht="25.5">
      <c r="A57" s="47" t="s">
        <v>193</v>
      </c>
      <c r="B57" s="47" t="s">
        <v>144</v>
      </c>
      <c r="C57" s="47" t="s">
        <v>189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194</v>
      </c>
      <c r="B58" s="47" t="s">
        <v>144</v>
      </c>
      <c r="C58" s="47" t="s">
        <v>190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195</v>
      </c>
      <c r="B59" s="47" t="s">
        <v>144</v>
      </c>
      <c r="C59" s="47" t="s">
        <v>191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313</v>
      </c>
      <c r="B60" s="47" t="s">
        <v>144</v>
      </c>
      <c r="C60" s="47" t="s">
        <v>192</v>
      </c>
      <c r="D60" s="48">
        <v>86600</v>
      </c>
      <c r="E60" s="48">
        <v>0</v>
      </c>
      <c r="F60" s="48">
        <f t="shared" si="5"/>
        <v>86600</v>
      </c>
    </row>
    <row r="61" spans="1:6" ht="25.5">
      <c r="A61" s="47" t="s">
        <v>503</v>
      </c>
      <c r="B61" s="47" t="s">
        <v>144</v>
      </c>
      <c r="C61" s="47" t="s">
        <v>499</v>
      </c>
      <c r="D61" s="48">
        <f aca="true" t="shared" si="7" ref="D61:E63">SUM(D62)</f>
        <v>6500</v>
      </c>
      <c r="E61" s="48">
        <f t="shared" si="7"/>
        <v>6559.62</v>
      </c>
      <c r="F61" s="48">
        <f t="shared" si="5"/>
        <v>-59.61999999999989</v>
      </c>
    </row>
    <row r="62" spans="1:6" ht="25.5">
      <c r="A62" s="47" t="s">
        <v>504</v>
      </c>
      <c r="B62" s="47" t="s">
        <v>144</v>
      </c>
      <c r="C62" s="47" t="s">
        <v>500</v>
      </c>
      <c r="D62" s="48">
        <f t="shared" si="7"/>
        <v>6500</v>
      </c>
      <c r="E62" s="48">
        <f t="shared" si="7"/>
        <v>6559.62</v>
      </c>
      <c r="F62" s="48">
        <f t="shared" si="5"/>
        <v>-59.61999999999989</v>
      </c>
    </row>
    <row r="63" spans="1:6" ht="38.25">
      <c r="A63" s="47" t="s">
        <v>505</v>
      </c>
      <c r="B63" s="47" t="s">
        <v>144</v>
      </c>
      <c r="C63" s="47" t="s">
        <v>501</v>
      </c>
      <c r="D63" s="48">
        <f t="shared" si="7"/>
        <v>6500</v>
      </c>
      <c r="E63" s="48">
        <f t="shared" si="7"/>
        <v>6559.62</v>
      </c>
      <c r="F63" s="48">
        <f>SUM(D63-E63)</f>
        <v>-59.61999999999989</v>
      </c>
    </row>
    <row r="64" spans="1:6" ht="38.25">
      <c r="A64" s="47" t="s">
        <v>506</v>
      </c>
      <c r="B64" s="47" t="s">
        <v>144</v>
      </c>
      <c r="C64" s="47" t="s">
        <v>502</v>
      </c>
      <c r="D64" s="48">
        <v>6500</v>
      </c>
      <c r="E64" s="48">
        <v>6559.62</v>
      </c>
      <c r="F64" s="48">
        <f>SUM(D64-E64)</f>
        <v>-59.61999999999989</v>
      </c>
    </row>
    <row r="65" spans="1:6" ht="12.75">
      <c r="A65" s="47" t="s">
        <v>2</v>
      </c>
      <c r="B65" s="47" t="s">
        <v>144</v>
      </c>
      <c r="C65" s="47" t="s">
        <v>3</v>
      </c>
      <c r="D65" s="48">
        <f>SUM(D69+D66)</f>
        <v>24800</v>
      </c>
      <c r="E65" s="48">
        <f>SUM(E69+E66)</f>
        <v>24552.77</v>
      </c>
      <c r="F65" s="48">
        <f>SUM(F69)</f>
        <v>300</v>
      </c>
    </row>
    <row r="66" spans="1:6" ht="51">
      <c r="A66" s="47" t="s">
        <v>497</v>
      </c>
      <c r="B66" s="47" t="s">
        <v>144</v>
      </c>
      <c r="C66" s="47" t="s">
        <v>496</v>
      </c>
      <c r="D66" s="48">
        <f>SUM(D67+D68)</f>
        <v>22200</v>
      </c>
      <c r="E66" s="48">
        <f>SUM(E67+E68)</f>
        <v>22252.77</v>
      </c>
      <c r="F66" s="48">
        <f aca="true" t="shared" si="8" ref="F66:F85">SUM(D66-E66)</f>
        <v>-52.77000000000044</v>
      </c>
    </row>
    <row r="67" spans="1:6" ht="63.75">
      <c r="A67" s="47" t="s">
        <v>498</v>
      </c>
      <c r="B67" s="47" t="s">
        <v>144</v>
      </c>
      <c r="C67" s="47" t="s">
        <v>495</v>
      </c>
      <c r="D67" s="48">
        <v>20000</v>
      </c>
      <c r="E67" s="48">
        <v>20000</v>
      </c>
      <c r="F67" s="48">
        <f t="shared" si="8"/>
        <v>0</v>
      </c>
    </row>
    <row r="68" spans="1:6" ht="93" customHeight="1">
      <c r="A68" s="47" t="s">
        <v>508</v>
      </c>
      <c r="B68" s="47" t="s">
        <v>144</v>
      </c>
      <c r="C68" s="47" t="s">
        <v>507</v>
      </c>
      <c r="D68" s="48">
        <v>2200</v>
      </c>
      <c r="E68" s="48">
        <v>2252.77</v>
      </c>
      <c r="F68" s="48">
        <f t="shared" si="8"/>
        <v>-52.76999999999998</v>
      </c>
    </row>
    <row r="69" spans="1:6" ht="38.25">
      <c r="A69" s="47" t="s">
        <v>321</v>
      </c>
      <c r="B69" s="47" t="s">
        <v>144</v>
      </c>
      <c r="C69" s="47" t="s">
        <v>4</v>
      </c>
      <c r="D69" s="48">
        <f>SUM(D70)</f>
        <v>2600</v>
      </c>
      <c r="E69" s="48">
        <f>SUM(E70)</f>
        <v>2300</v>
      </c>
      <c r="F69" s="48">
        <f>SUM(F70)</f>
        <v>300</v>
      </c>
    </row>
    <row r="70" spans="1:6" ht="51">
      <c r="A70" s="47" t="s">
        <v>322</v>
      </c>
      <c r="B70" s="47" t="s">
        <v>144</v>
      </c>
      <c r="C70" s="47" t="s">
        <v>5</v>
      </c>
      <c r="D70" s="48">
        <v>2600</v>
      </c>
      <c r="E70" s="48">
        <v>2300</v>
      </c>
      <c r="F70" s="48">
        <f t="shared" si="8"/>
        <v>300</v>
      </c>
    </row>
    <row r="71" spans="1:6" ht="12.75">
      <c r="A71" s="47" t="s">
        <v>476</v>
      </c>
      <c r="B71" s="47" t="s">
        <v>144</v>
      </c>
      <c r="C71" s="47" t="s">
        <v>473</v>
      </c>
      <c r="D71" s="48">
        <f>SUM(D72)</f>
        <v>0</v>
      </c>
      <c r="E71" s="48">
        <f>SUM(E72)</f>
        <v>0</v>
      </c>
      <c r="F71" s="48">
        <f t="shared" si="8"/>
        <v>0</v>
      </c>
    </row>
    <row r="72" spans="1:6" ht="12.75">
      <c r="A72" s="47" t="s">
        <v>477</v>
      </c>
      <c r="B72" s="47" t="s">
        <v>144</v>
      </c>
      <c r="C72" s="47" t="s">
        <v>474</v>
      </c>
      <c r="D72" s="48">
        <f>SUM(D73)</f>
        <v>0</v>
      </c>
      <c r="E72" s="48">
        <f>SUM(E73)</f>
        <v>0</v>
      </c>
      <c r="F72" s="48">
        <f t="shared" si="8"/>
        <v>0</v>
      </c>
    </row>
    <row r="73" spans="1:6" ht="25.5">
      <c r="A73" s="47" t="s">
        <v>478</v>
      </c>
      <c r="B73" s="47" t="s">
        <v>144</v>
      </c>
      <c r="C73" s="47" t="s">
        <v>475</v>
      </c>
      <c r="D73" s="48">
        <v>0</v>
      </c>
      <c r="E73" s="48">
        <v>0</v>
      </c>
      <c r="F73" s="48">
        <f t="shared" si="8"/>
        <v>0</v>
      </c>
    </row>
    <row r="74" spans="1:6" ht="12.75">
      <c r="A74" s="47" t="s">
        <v>87</v>
      </c>
      <c r="B74" s="47" t="s">
        <v>144</v>
      </c>
      <c r="C74" s="47" t="s">
        <v>88</v>
      </c>
      <c r="D74" s="48">
        <f>SUM(D75)</f>
        <v>8753400</v>
      </c>
      <c r="E74" s="48">
        <f>SUM(E75)</f>
        <v>5246850</v>
      </c>
      <c r="F74" s="48">
        <f t="shared" si="8"/>
        <v>3506550</v>
      </c>
    </row>
    <row r="75" spans="1:6" ht="25.5">
      <c r="A75" s="47" t="s">
        <v>89</v>
      </c>
      <c r="B75" s="47" t="s">
        <v>144</v>
      </c>
      <c r="C75" s="47" t="s">
        <v>90</v>
      </c>
      <c r="D75" s="48">
        <f>SUM(D76+D79+D84)</f>
        <v>8753400</v>
      </c>
      <c r="E75" s="48">
        <f>SUM(E76+E79+E84)</f>
        <v>5246850</v>
      </c>
      <c r="F75" s="48">
        <f t="shared" si="8"/>
        <v>3506550</v>
      </c>
    </row>
    <row r="76" spans="1:6" ht="25.5">
      <c r="A76" s="47" t="s">
        <v>314</v>
      </c>
      <c r="B76" s="47" t="s">
        <v>144</v>
      </c>
      <c r="C76" s="47" t="s">
        <v>462</v>
      </c>
      <c r="D76" s="48">
        <f>SUM(D77)</f>
        <v>8504600</v>
      </c>
      <c r="E76" s="48">
        <f>SUM(E77)</f>
        <v>5144600</v>
      </c>
      <c r="F76" s="48">
        <f t="shared" si="8"/>
        <v>3360000</v>
      </c>
    </row>
    <row r="77" spans="1:6" ht="12.75">
      <c r="A77" s="47" t="s">
        <v>91</v>
      </c>
      <c r="B77" s="47" t="s">
        <v>144</v>
      </c>
      <c r="C77" s="47" t="s">
        <v>463</v>
      </c>
      <c r="D77" s="48">
        <f>SUM(D78)</f>
        <v>8504600</v>
      </c>
      <c r="E77" s="48">
        <f>SUM(E78)</f>
        <v>5144600</v>
      </c>
      <c r="F77" s="48">
        <f t="shared" si="8"/>
        <v>3360000</v>
      </c>
    </row>
    <row r="78" spans="1:6" ht="25.5">
      <c r="A78" s="47" t="s">
        <v>315</v>
      </c>
      <c r="B78" s="47" t="s">
        <v>144</v>
      </c>
      <c r="C78" s="47" t="s">
        <v>464</v>
      </c>
      <c r="D78" s="48">
        <v>8504600</v>
      </c>
      <c r="E78" s="48">
        <v>5144600</v>
      </c>
      <c r="F78" s="48">
        <f t="shared" si="8"/>
        <v>3360000</v>
      </c>
    </row>
    <row r="79" spans="1:6" ht="25.5">
      <c r="A79" s="47" t="s">
        <v>316</v>
      </c>
      <c r="B79" s="47" t="s">
        <v>144</v>
      </c>
      <c r="C79" s="47" t="s">
        <v>465</v>
      </c>
      <c r="D79" s="48">
        <f>SUM(D82+D80)</f>
        <v>208400</v>
      </c>
      <c r="E79" s="48">
        <f>SUM(E82+E80)</f>
        <v>102250</v>
      </c>
      <c r="F79" s="48">
        <f t="shared" si="8"/>
        <v>106150</v>
      </c>
    </row>
    <row r="80" spans="1:6" ht="30" customHeight="1">
      <c r="A80" s="47" t="s">
        <v>318</v>
      </c>
      <c r="B80" s="47" t="s">
        <v>144</v>
      </c>
      <c r="C80" s="47" t="s">
        <v>466</v>
      </c>
      <c r="D80" s="48">
        <v>200</v>
      </c>
      <c r="E80" s="48">
        <f>SUM(E81)</f>
        <v>200</v>
      </c>
      <c r="F80" s="48">
        <f>SUM(D80-E80)</f>
        <v>0</v>
      </c>
    </row>
    <row r="81" spans="1:6" ht="38.25">
      <c r="A81" s="47" t="s">
        <v>319</v>
      </c>
      <c r="B81" s="47" t="s">
        <v>144</v>
      </c>
      <c r="C81" s="47" t="s">
        <v>467</v>
      </c>
      <c r="D81" s="48">
        <v>200</v>
      </c>
      <c r="E81" s="48">
        <v>200</v>
      </c>
      <c r="F81" s="48">
        <f>SUM(D81-E81)</f>
        <v>0</v>
      </c>
    </row>
    <row r="82" spans="1:6" ht="38.25">
      <c r="A82" s="47" t="s">
        <v>72</v>
      </c>
      <c r="B82" s="47" t="s">
        <v>144</v>
      </c>
      <c r="C82" s="47" t="s">
        <v>468</v>
      </c>
      <c r="D82" s="48">
        <f>SUM(D83)</f>
        <v>208200</v>
      </c>
      <c r="E82" s="48">
        <f>SUM(E83)</f>
        <v>102050</v>
      </c>
      <c r="F82" s="48">
        <f t="shared" si="8"/>
        <v>106150</v>
      </c>
    </row>
    <row r="83" spans="1:6" ht="38.25">
      <c r="A83" s="47" t="s">
        <v>317</v>
      </c>
      <c r="B83" s="47" t="s">
        <v>144</v>
      </c>
      <c r="C83" s="47" t="s">
        <v>469</v>
      </c>
      <c r="D83" s="48">
        <v>208200</v>
      </c>
      <c r="E83" s="48">
        <v>102050</v>
      </c>
      <c r="F83" s="48">
        <f t="shared" si="8"/>
        <v>106150</v>
      </c>
    </row>
    <row r="84" spans="1:6" ht="12.75">
      <c r="A84" s="47" t="s">
        <v>101</v>
      </c>
      <c r="B84" s="47" t="s">
        <v>144</v>
      </c>
      <c r="C84" s="47" t="s">
        <v>470</v>
      </c>
      <c r="D84" s="48">
        <f>SUM(D85)</f>
        <v>40400</v>
      </c>
      <c r="E84" s="48">
        <f>SUM(E85)</f>
        <v>0</v>
      </c>
      <c r="F84" s="48">
        <f t="shared" si="8"/>
        <v>40400</v>
      </c>
    </row>
    <row r="85" spans="1:6" ht="51">
      <c r="A85" s="47" t="s">
        <v>176</v>
      </c>
      <c r="B85" s="47" t="s">
        <v>144</v>
      </c>
      <c r="C85" s="47" t="s">
        <v>471</v>
      </c>
      <c r="D85" s="48">
        <f>SUM(D86)</f>
        <v>40400</v>
      </c>
      <c r="E85" s="48">
        <f>SUM(E86)</f>
        <v>0</v>
      </c>
      <c r="F85" s="48">
        <f t="shared" si="8"/>
        <v>40400</v>
      </c>
    </row>
    <row r="86" spans="1:6" ht="63.75">
      <c r="A86" s="47" t="s">
        <v>320</v>
      </c>
      <c r="B86" s="47" t="s">
        <v>144</v>
      </c>
      <c r="C86" s="47" t="s">
        <v>472</v>
      </c>
      <c r="D86" s="48">
        <v>40400</v>
      </c>
      <c r="E86" s="48">
        <v>0</v>
      </c>
      <c r="F86" s="48">
        <f>SUM(D86-E86)</f>
        <v>40400</v>
      </c>
    </row>
  </sheetData>
  <sheetProtection/>
  <autoFilter ref="A13:F8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14774200</v>
      </c>
      <c r="E5" s="51">
        <f>SUM(E6)</f>
        <v>7249536.72</v>
      </c>
      <c r="F5" s="51">
        <f aca="true" t="shared" si="0" ref="F5:F23">SUM(D5-E5)</f>
        <v>7524663.28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14774200</v>
      </c>
      <c r="E6" s="51">
        <f>SUM(E7+E72+E81+E134+E181+E188+E212+E219)</f>
        <v>7249536.72</v>
      </c>
      <c r="F6" s="51">
        <f t="shared" si="0"/>
        <v>7524663.28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5792700</v>
      </c>
      <c r="E7" s="51">
        <f>SUM(E8+E17+E53)</f>
        <v>2945120.76</v>
      </c>
      <c r="F7" s="51">
        <f t="shared" si="0"/>
        <v>2847579.24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341050.92</v>
      </c>
      <c r="F8" s="51">
        <f t="shared" si="0"/>
        <v>275349.08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341050.92</v>
      </c>
      <c r="F9" s="51">
        <f t="shared" si="0"/>
        <v>275349.08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341050.92</v>
      </c>
      <c r="F10" s="51">
        <f>SUM(F14:F16)</f>
        <v>275349.08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341050.92</v>
      </c>
      <c r="F11" s="51">
        <f>SUM(D11-E11)</f>
        <v>275349.08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341050.92</v>
      </c>
      <c r="F12" s="51">
        <f>SUM(D12-E12)</f>
        <v>275349.08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341050.92</v>
      </c>
      <c r="F13" s="51">
        <f>SUM(D13-E13)</f>
        <v>275349.08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266597</v>
      </c>
      <c r="F14" s="51">
        <f t="shared" si="0"/>
        <v>182303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74453.92</v>
      </c>
      <c r="F16" s="51">
        <f t="shared" si="0"/>
        <v>61046.08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5006300</v>
      </c>
      <c r="E17" s="51">
        <f>SUM(E19+E48)</f>
        <v>2541927.44</v>
      </c>
      <c r="F17" s="51">
        <f t="shared" si="0"/>
        <v>2464372.56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5006100</v>
      </c>
      <c r="E18" s="51">
        <f>SUM(E19)</f>
        <v>2541727.44</v>
      </c>
      <c r="F18" s="51">
        <f t="shared" si="0"/>
        <v>2464372.56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5006100</v>
      </c>
      <c r="E19" s="51">
        <f>SUM(E20+E26+E37+E41+E44)</f>
        <v>2541727.44</v>
      </c>
      <c r="F19" s="51">
        <f t="shared" si="0"/>
        <v>2464372.56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3490700</v>
      </c>
      <c r="E20" s="51">
        <f>SUM(E23:E25)</f>
        <v>1515917.16</v>
      </c>
      <c r="F20" s="51">
        <f>SUM(D20-E20)</f>
        <v>1974782.84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3490700</v>
      </c>
      <c r="E21" s="51">
        <f>SUM(E22)</f>
        <v>1515917.16</v>
      </c>
      <c r="F21" s="51">
        <f t="shared" si="0"/>
        <v>1974782.84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3490700</v>
      </c>
      <c r="E22" s="51">
        <f>SUM(E23:E25)</f>
        <v>1515917.16</v>
      </c>
      <c r="F22" s="51">
        <f t="shared" si="0"/>
        <v>1974782.84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2535300</v>
      </c>
      <c r="E23" s="51">
        <v>1092811</v>
      </c>
      <c r="F23" s="51">
        <f t="shared" si="0"/>
        <v>1442489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189800</v>
      </c>
      <c r="E24" s="51">
        <v>120220</v>
      </c>
      <c r="F24" s="51">
        <f aca="true" t="shared" si="1" ref="F24:F45">SUM(D24-E24)</f>
        <v>69580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302886.16</v>
      </c>
      <c r="F25" s="51">
        <f t="shared" si="1"/>
        <v>462713.84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1009510.2799999999</v>
      </c>
      <c r="F26" s="51">
        <f t="shared" si="1"/>
        <v>469089.7200000001</v>
      </c>
    </row>
    <row r="27" spans="1:6" ht="69" customHeight="1">
      <c r="A27" s="72" t="s">
        <v>352</v>
      </c>
      <c r="B27" s="50">
        <v>200</v>
      </c>
      <c r="C27" s="60" t="s">
        <v>492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1008569.94</v>
      </c>
      <c r="F30" s="51">
        <f t="shared" si="1"/>
        <v>449530.06000000006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1008569.94</v>
      </c>
      <c r="F31" s="51">
        <f t="shared" si="1"/>
        <v>449530.06000000006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1008569.94</v>
      </c>
      <c r="F32" s="51">
        <f t="shared" si="1"/>
        <v>449530.06000000006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940.34</v>
      </c>
      <c r="F33" s="51">
        <f t="shared" si="1"/>
        <v>14559.66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940.34</v>
      </c>
      <c r="F34" s="51">
        <f t="shared" si="1"/>
        <v>14559.66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909</v>
      </c>
      <c r="F35" s="51">
        <f t="shared" si="1"/>
        <v>2591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31.34</v>
      </c>
      <c r="F36" s="51">
        <f t="shared" si="1"/>
        <v>11968.66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200</v>
      </c>
      <c r="F47" s="51">
        <f>SUM(E47-D47)</f>
        <v>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200</v>
      </c>
      <c r="F48" s="51">
        <f>SUM(F49)</f>
        <v>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200</v>
      </c>
      <c r="F49" s="51">
        <f aca="true" t="shared" si="2" ref="F49:F71">SUM(D49-E49)</f>
        <v>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200</v>
      </c>
      <c r="F50" s="51">
        <f t="shared" si="2"/>
        <v>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200</v>
      </c>
      <c r="F52" s="51">
        <f t="shared" si="2"/>
        <v>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62142.4</v>
      </c>
      <c r="F53" s="51">
        <f t="shared" si="2"/>
        <v>107857.6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41142.4</v>
      </c>
      <c r="F54" s="51">
        <f t="shared" si="2"/>
        <v>78857.6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41142.4</v>
      </c>
      <c r="F55" s="51">
        <f t="shared" si="2"/>
        <v>78857.6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0</v>
      </c>
      <c r="F56" s="51">
        <f t="shared" si="2"/>
        <v>25000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0</v>
      </c>
      <c r="F60" s="51">
        <f t="shared" si="2"/>
        <v>20000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0</v>
      </c>
      <c r="F61" s="51">
        <f t="shared" si="2"/>
        <v>20000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0</v>
      </c>
      <c r="F62" s="51">
        <f t="shared" si="2"/>
        <v>20000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41142.4</v>
      </c>
      <c r="F63" s="51">
        <f t="shared" si="2"/>
        <v>53857.6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41142.4</v>
      </c>
      <c r="F64" s="51">
        <f t="shared" si="2"/>
        <v>53857.6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41142.4</v>
      </c>
      <c r="F65" s="51">
        <f t="shared" si="2"/>
        <v>53857.6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41142.4</v>
      </c>
      <c r="F66" s="51">
        <f t="shared" si="2"/>
        <v>53857.6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21000</v>
      </c>
      <c r="F67" s="51">
        <f t="shared" si="2"/>
        <v>29000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21000</v>
      </c>
      <c r="F68" s="51">
        <f t="shared" si="2"/>
        <v>29000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21000</v>
      </c>
      <c r="F69" s="51">
        <f t="shared" si="2"/>
        <v>29000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21000</v>
      </c>
      <c r="F70" s="51">
        <f t="shared" si="2"/>
        <v>29000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21000</v>
      </c>
      <c r="F71" s="51">
        <f t="shared" si="2"/>
        <v>29000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82763.29000000001</v>
      </c>
      <c r="F72" s="51">
        <f aca="true" t="shared" si="4" ref="F72:F97">SUM(D72-E72)</f>
        <v>125436.70999999999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82763.29000000001</v>
      </c>
      <c r="F73" s="51">
        <f t="shared" si="4"/>
        <v>125436.70999999999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82763.29000000001</v>
      </c>
      <c r="F74" s="51">
        <f t="shared" si="4"/>
        <v>125436.70999999999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82763.29000000001</v>
      </c>
      <c r="F75" s="51">
        <f t="shared" si="4"/>
        <v>125436.70999999999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82763.29000000001</v>
      </c>
      <c r="F76" s="51">
        <f t="shared" si="4"/>
        <v>125436.70999999999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82763.29000000001</v>
      </c>
      <c r="F77" s="51">
        <f t="shared" si="4"/>
        <v>125436.70999999999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82763.29000000001</v>
      </c>
      <c r="F78" s="51">
        <f t="shared" si="4"/>
        <v>125436.70999999999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65815</v>
      </c>
      <c r="F79" s="51">
        <f t="shared" si="4"/>
        <v>94185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16948.29</v>
      </c>
      <c r="F80" s="51">
        <f t="shared" si="4"/>
        <v>31251.71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13594.18</v>
      </c>
      <c r="F81" s="51">
        <f t="shared" si="4"/>
        <v>49705.82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13594.18</v>
      </c>
      <c r="F82" s="51">
        <f t="shared" si="4"/>
        <v>49705.82</v>
      </c>
    </row>
    <row r="83" spans="1:6" ht="38.25">
      <c r="A83" s="67" t="s">
        <v>479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10270.18</v>
      </c>
      <c r="F83" s="51">
        <f t="shared" si="4"/>
        <v>14729.82</v>
      </c>
    </row>
    <row r="84" spans="1:6" ht="51">
      <c r="A84" s="47" t="s">
        <v>480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10270.18</v>
      </c>
      <c r="F84" s="51">
        <f t="shared" si="4"/>
        <v>11729.82</v>
      </c>
    </row>
    <row r="85" spans="1:6" ht="105.75" customHeight="1">
      <c r="A85" s="47" t="s">
        <v>481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10270.18</v>
      </c>
      <c r="F85" s="51">
        <f t="shared" si="4"/>
        <v>-9270.18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482</v>
      </c>
      <c r="B89" s="50" t="s">
        <v>103</v>
      </c>
      <c r="C89" s="60" t="s">
        <v>267</v>
      </c>
      <c r="D89" s="51">
        <f>SUM(D92)</f>
        <v>21000</v>
      </c>
      <c r="E89" s="58">
        <f>SUM(E92)</f>
        <v>10270.18</v>
      </c>
      <c r="F89" s="51">
        <f t="shared" si="4"/>
        <v>10729.82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10270.18</v>
      </c>
      <c r="F90" s="51">
        <f t="shared" si="4"/>
        <v>10729.82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10270.18</v>
      </c>
      <c r="F91" s="51">
        <f t="shared" si="4"/>
        <v>10729.82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10270.18</v>
      </c>
      <c r="F92" s="51">
        <f t="shared" si="4"/>
        <v>10729.82</v>
      </c>
    </row>
    <row r="93" spans="1:6" ht="63.75">
      <c r="A93" s="47" t="s">
        <v>483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484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485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486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487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488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3324</v>
      </c>
      <c r="F108" s="51">
        <f t="shared" si="5"/>
        <v>34976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3324</v>
      </c>
      <c r="F109" s="51">
        <f t="shared" si="5"/>
        <v>13776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1874</v>
      </c>
      <c r="F110" s="51">
        <f t="shared" si="5"/>
        <v>11926</v>
      </c>
    </row>
    <row r="111" spans="1:6" ht="29.25" customHeight="1">
      <c r="A111" s="72" t="s">
        <v>356</v>
      </c>
      <c r="B111" s="50" t="s">
        <v>103</v>
      </c>
      <c r="C111" s="60" t="s">
        <v>489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1874</v>
      </c>
      <c r="F114" s="51">
        <f t="shared" si="5"/>
        <v>1926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1874</v>
      </c>
      <c r="F115" s="51">
        <f t="shared" si="5"/>
        <v>1926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1874</v>
      </c>
      <c r="F116" s="51">
        <f t="shared" si="5"/>
        <v>1926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1450</v>
      </c>
      <c r="F117" s="51">
        <f t="shared" si="5"/>
        <v>1850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1450</v>
      </c>
      <c r="F118" s="51">
        <f t="shared" si="5"/>
        <v>1850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1450</v>
      </c>
      <c r="F119" s="51">
        <f t="shared" si="5"/>
        <v>1850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2855600</v>
      </c>
      <c r="E134" s="58">
        <f>SUM(E135+E149)</f>
        <v>1452209.4199999997</v>
      </c>
      <c r="F134" s="51">
        <f aca="true" t="shared" si="6" ref="F134:F148">SUM(D134-E134)</f>
        <v>1403390.5800000003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87700</v>
      </c>
      <c r="E135" s="51">
        <f>SUM(E137)</f>
        <v>19561.18</v>
      </c>
      <c r="F135" s="51">
        <f t="shared" si="6"/>
        <v>68138.82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87700</v>
      </c>
      <c r="E136" s="51">
        <f>SUM(E137)</f>
        <v>19561.18</v>
      </c>
      <c r="F136" s="51">
        <f t="shared" si="6"/>
        <v>68138.82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87700</v>
      </c>
      <c r="E137" s="51">
        <f>SUM(E138+E145)</f>
        <v>19561.18</v>
      </c>
      <c r="F137" s="51">
        <f t="shared" si="6"/>
        <v>68138.82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16433.18</v>
      </c>
      <c r="F138" s="51">
        <f t="shared" si="6"/>
        <v>66266.82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12888.18</v>
      </c>
      <c r="F139" s="51">
        <f t="shared" si="6"/>
        <v>53111.82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12888.18</v>
      </c>
      <c r="F140" s="51">
        <f t="shared" si="6"/>
        <v>53111.82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12888.18</v>
      </c>
      <c r="F141" s="51">
        <f t="shared" si="6"/>
        <v>53111.82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3545</v>
      </c>
      <c r="F142" s="51">
        <f t="shared" si="6"/>
        <v>13155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3545</v>
      </c>
      <c r="F143" s="51">
        <f t="shared" si="6"/>
        <v>13155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3545</v>
      </c>
      <c r="F144" s="51">
        <f t="shared" si="6"/>
        <v>13155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5000</v>
      </c>
      <c r="E145" s="51">
        <f>SUM(E148)</f>
        <v>3128</v>
      </c>
      <c r="F145" s="51">
        <f t="shared" si="6"/>
        <v>1872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5000</v>
      </c>
      <c r="E146" s="51">
        <f>SUM(E147)</f>
        <v>3128</v>
      </c>
      <c r="F146" s="51">
        <f t="shared" si="6"/>
        <v>1872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5000</v>
      </c>
      <c r="E147" s="51">
        <f>SUM(E148)</f>
        <v>3128</v>
      </c>
      <c r="F147" s="51">
        <f t="shared" si="6"/>
        <v>1872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5000</v>
      </c>
      <c r="E148" s="51">
        <v>3128</v>
      </c>
      <c r="F148" s="51">
        <f t="shared" si="6"/>
        <v>1872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2767900</v>
      </c>
      <c r="E149" s="51">
        <f>SUM(E151+E171+E176)</f>
        <v>1432648.2399999998</v>
      </c>
      <c r="F149" s="51">
        <f aca="true" t="shared" si="7" ref="F149:F170">SUM(D149-E149)</f>
        <v>1335251.7600000002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2737900</v>
      </c>
      <c r="E150" s="51">
        <f>SUM(E152+E159+E163+E167+E171)</f>
        <v>1432648.2399999998</v>
      </c>
      <c r="F150" s="51">
        <f>SUM(D150-E150)</f>
        <v>1305251.7600000002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2736400</v>
      </c>
      <c r="E151" s="51">
        <f>SUM(E152+E159+E163+E167)</f>
        <v>1431217.2399999998</v>
      </c>
      <c r="F151" s="51">
        <f t="shared" si="7"/>
        <v>1305182.7600000002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2376400</v>
      </c>
      <c r="E152" s="58">
        <f>SUM(E155+E158)</f>
        <v>1339253.15</v>
      </c>
      <c r="F152" s="51">
        <f t="shared" si="7"/>
        <v>1037146.8500000001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2376400</v>
      </c>
      <c r="E153" s="51">
        <f>SUM(E154)</f>
        <v>1339253.15</v>
      </c>
      <c r="F153" s="51">
        <f t="shared" si="7"/>
        <v>1037146.8500000001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2376400</v>
      </c>
      <c r="E154" s="51">
        <f>SUM(E155)</f>
        <v>1339253.15</v>
      </c>
      <c r="F154" s="51">
        <f t="shared" si="7"/>
        <v>1037146.8500000001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2376400</v>
      </c>
      <c r="E155" s="58">
        <v>1339253.15</v>
      </c>
      <c r="F155" s="51">
        <f t="shared" si="7"/>
        <v>1037146.8500000001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5946.4</v>
      </c>
      <c r="F159" s="51">
        <f t="shared" si="7"/>
        <v>14053.6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5946.4</v>
      </c>
      <c r="F160" s="51">
        <f t="shared" si="7"/>
        <v>14053.6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5946.4</v>
      </c>
      <c r="F161" s="51">
        <f t="shared" si="7"/>
        <v>14053.6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5946.4</v>
      </c>
      <c r="F162" s="51">
        <f t="shared" si="7"/>
        <v>14053.6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135000</v>
      </c>
      <c r="E163" s="51">
        <f>SUM(E166)</f>
        <v>25350.68</v>
      </c>
      <c r="F163" s="51">
        <f t="shared" si="7"/>
        <v>109649.32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135000</v>
      </c>
      <c r="E164" s="51">
        <f>SUM(E165)</f>
        <v>25350.68</v>
      </c>
      <c r="F164" s="51">
        <f t="shared" si="7"/>
        <v>109649.32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135000</v>
      </c>
      <c r="E165" s="51">
        <f>SUM(E166)</f>
        <v>25350.68</v>
      </c>
      <c r="F165" s="51">
        <f t="shared" si="7"/>
        <v>109649.32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135000</v>
      </c>
      <c r="E166" s="51">
        <v>25350.68</v>
      </c>
      <c r="F166" s="51">
        <f t="shared" si="7"/>
        <v>109649.32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205000</v>
      </c>
      <c r="E167" s="51">
        <f>SUM(E170)</f>
        <v>60667.01</v>
      </c>
      <c r="F167" s="51">
        <f t="shared" si="7"/>
        <v>144332.99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205000</v>
      </c>
      <c r="E168" s="51">
        <f>SUM(E169)</f>
        <v>60667.01</v>
      </c>
      <c r="F168" s="51">
        <f t="shared" si="7"/>
        <v>144332.99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205000</v>
      </c>
      <c r="E169" s="51">
        <f>SUM(E170)</f>
        <v>60667.01</v>
      </c>
      <c r="F169" s="51">
        <f t="shared" si="7"/>
        <v>144332.99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205000</v>
      </c>
      <c r="E170" s="51">
        <v>60667.01</v>
      </c>
      <c r="F170" s="51">
        <f t="shared" si="7"/>
        <v>144332.99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1500</v>
      </c>
      <c r="E171" s="51">
        <f>SUM(E174)</f>
        <v>1431</v>
      </c>
      <c r="F171" s="51">
        <f aca="true" t="shared" si="8" ref="F171:F180">SUM(D171-E171)</f>
        <v>69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1500</v>
      </c>
      <c r="E172" s="51">
        <f>SUM(E173)</f>
        <v>1431</v>
      </c>
      <c r="F172" s="51">
        <f t="shared" si="8"/>
        <v>69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1500</v>
      </c>
      <c r="E173" s="51">
        <f>SUM(E174)</f>
        <v>1431</v>
      </c>
      <c r="F173" s="51">
        <f t="shared" si="8"/>
        <v>69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1500</v>
      </c>
      <c r="E174" s="51">
        <v>1431</v>
      </c>
      <c r="F174" s="51">
        <f t="shared" si="8"/>
        <v>69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7500</v>
      </c>
      <c r="F181" s="51">
        <f>SUM(F182)</f>
        <v>12500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7500</v>
      </c>
      <c r="F182" s="51">
        <f>SUM(F184)</f>
        <v>12500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7500</v>
      </c>
      <c r="F183" s="51">
        <f>SUM(F187)</f>
        <v>12500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7500</v>
      </c>
      <c r="F184" s="51">
        <f>SUM(F187)</f>
        <v>12500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7500</v>
      </c>
      <c r="F185" s="51">
        <f aca="true" t="shared" si="9" ref="F185:F191">SUM(D185-E185)</f>
        <v>12500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7500</v>
      </c>
      <c r="F186" s="51">
        <f t="shared" si="9"/>
        <v>12500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7500</v>
      </c>
      <c r="F187" s="51">
        <f t="shared" si="9"/>
        <v>12500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5656300</v>
      </c>
      <c r="E188" s="51">
        <f>SUM(E189)</f>
        <v>2665928.79</v>
      </c>
      <c r="F188" s="51">
        <f t="shared" si="9"/>
        <v>2990371.21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5656300</v>
      </c>
      <c r="E189" s="51">
        <f>SUM(E191)</f>
        <v>2665928.79</v>
      </c>
      <c r="F189" s="51">
        <f t="shared" si="9"/>
        <v>2990371.21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5656300</v>
      </c>
      <c r="E190" s="51">
        <f>SUM(E191)</f>
        <v>2665928.79</v>
      </c>
      <c r="F190" s="51">
        <f t="shared" si="9"/>
        <v>2990371.21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5656300</v>
      </c>
      <c r="E191" s="51">
        <f>SUM(E192+E208+E204)</f>
        <v>2665928.79</v>
      </c>
      <c r="F191" s="51">
        <f t="shared" si="9"/>
        <v>2990371.21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5470000</v>
      </c>
      <c r="E192" s="51">
        <f>SUM(E193+E197+E200)</f>
        <v>2602330.79</v>
      </c>
      <c r="F192" s="51">
        <f>SUM(F195:F202)</f>
        <v>4800935.79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3252800</v>
      </c>
      <c r="E193" s="51">
        <f>SUM(E194)</f>
        <v>1352264.08</v>
      </c>
      <c r="F193" s="51">
        <f>SUM(F196:F203)</f>
        <v>3356615.33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3252800</v>
      </c>
      <c r="E194" s="51">
        <f>SUM(E195:E196)</f>
        <v>1352264.08</v>
      </c>
      <c r="F194" s="51">
        <f>SUM(F199:F204)</f>
        <v>1025534.29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2498300</v>
      </c>
      <c r="E195" s="51">
        <v>1052979.54</v>
      </c>
      <c r="F195" s="51">
        <f aca="true" t="shared" si="10" ref="F195:F226">SUM(D195-E195)</f>
        <v>1445320.46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754500</v>
      </c>
      <c r="E196" s="51">
        <v>299284.54</v>
      </c>
      <c r="F196" s="51">
        <f t="shared" si="10"/>
        <v>455215.46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2214000</v>
      </c>
      <c r="E197" s="51">
        <f>SUM(E198)</f>
        <v>1248998.71</v>
      </c>
      <c r="F197" s="51">
        <f t="shared" si="10"/>
        <v>965001.29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2214000</v>
      </c>
      <c r="E198" s="51">
        <f>SUM(E199)</f>
        <v>1248998.71</v>
      </c>
      <c r="F198" s="51">
        <f t="shared" si="10"/>
        <v>965001.29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2214000</v>
      </c>
      <c r="E199" s="51">
        <v>1248998.71</v>
      </c>
      <c r="F199" s="51">
        <f t="shared" si="10"/>
        <v>965001.29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1068</v>
      </c>
      <c r="F200" s="51">
        <f t="shared" si="10"/>
        <v>2132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1068</v>
      </c>
      <c r="F201" s="51">
        <f t="shared" si="10"/>
        <v>2132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1068</v>
      </c>
      <c r="F202" s="51">
        <f t="shared" si="10"/>
        <v>1132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60000</v>
      </c>
      <c r="E204" s="51">
        <f>SUM(E207)</f>
        <v>5863</v>
      </c>
      <c r="F204" s="51">
        <f t="shared" si="10"/>
        <v>54137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60000</v>
      </c>
      <c r="E205" s="51">
        <f>SUM(E206)</f>
        <v>5863</v>
      </c>
      <c r="F205" s="51">
        <f t="shared" si="10"/>
        <v>54137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60000</v>
      </c>
      <c r="E206" s="51">
        <f>SUM(E207)</f>
        <v>5863</v>
      </c>
      <c r="F206" s="51">
        <f t="shared" si="10"/>
        <v>54137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60000</v>
      </c>
      <c r="E207" s="51">
        <v>5863</v>
      </c>
      <c r="F207" s="51">
        <f t="shared" si="10"/>
        <v>54137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126300</v>
      </c>
      <c r="E208" s="51">
        <f>SUM(E211)</f>
        <v>57735</v>
      </c>
      <c r="F208" s="51">
        <f t="shared" si="10"/>
        <v>68565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126300</v>
      </c>
      <c r="E209" s="51">
        <f>SUM(E210)</f>
        <v>57735</v>
      </c>
      <c r="F209" s="51">
        <f t="shared" si="10"/>
        <v>68565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126300</v>
      </c>
      <c r="E210" s="51">
        <f>SUM(E211)</f>
        <v>57735</v>
      </c>
      <c r="F210" s="51">
        <f t="shared" si="10"/>
        <v>68565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126300</v>
      </c>
      <c r="E211" s="51">
        <v>57735</v>
      </c>
      <c r="F211" s="51">
        <f t="shared" si="10"/>
        <v>68565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64010.28</v>
      </c>
      <c r="F212" s="51">
        <f t="shared" si="10"/>
        <v>64089.72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64010.28</v>
      </c>
      <c r="F213" s="51">
        <f t="shared" si="10"/>
        <v>64089.72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64010.28</v>
      </c>
      <c r="F214" s="51">
        <f t="shared" si="10"/>
        <v>64089.72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64010.28</v>
      </c>
      <c r="F215" s="51">
        <f t="shared" si="10"/>
        <v>64089.72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64010.28</v>
      </c>
      <c r="F216" s="51">
        <f t="shared" si="10"/>
        <v>64089.72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64010.28</v>
      </c>
      <c r="F217" s="51">
        <f t="shared" si="10"/>
        <v>64089.72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64010.28</v>
      </c>
      <c r="F218" s="51">
        <f t="shared" si="10"/>
        <v>64089.72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18410</v>
      </c>
      <c r="F219" s="51">
        <f t="shared" si="10"/>
        <v>31590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18410</v>
      </c>
      <c r="F220" s="51">
        <f t="shared" si="10"/>
        <v>31590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18410</v>
      </c>
      <c r="F221" s="51">
        <f t="shared" si="10"/>
        <v>31590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18410</v>
      </c>
      <c r="F222" s="51">
        <f t="shared" si="10"/>
        <v>31590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18410</v>
      </c>
      <c r="F223" s="51">
        <f t="shared" si="10"/>
        <v>31590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18410</v>
      </c>
      <c r="F224" s="51">
        <f t="shared" si="10"/>
        <v>31590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18410</v>
      </c>
      <c r="F225" s="51">
        <f t="shared" si="10"/>
        <v>31590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18410</v>
      </c>
      <c r="F226" s="51">
        <f t="shared" si="10"/>
        <v>31590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511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622943.0300000003</v>
      </c>
      <c r="F5" s="53">
        <f>D5-E5</f>
        <v>23456.96999999974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622943.0300000003</v>
      </c>
      <c r="F6" s="53">
        <f>D6-E6</f>
        <v>23456.96999999974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-14127800</v>
      </c>
      <c r="E7" s="53">
        <f t="shared" si="0"/>
        <v>-7612055.37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-14127800</v>
      </c>
      <c r="E8" s="53">
        <f t="shared" si="0"/>
        <v>-7612055.37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-14127800</v>
      </c>
      <c r="E9" s="53">
        <f t="shared" si="0"/>
        <v>-7612055.37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-14127800</v>
      </c>
      <c r="E10" s="48">
        <v>-7612055.37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14774200</v>
      </c>
      <c r="E11" s="57">
        <f t="shared" si="1"/>
        <v>8234998.4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14774200</v>
      </c>
      <c r="E12" s="57">
        <f t="shared" si="1"/>
        <v>8234998.4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14774200</v>
      </c>
      <c r="E13" s="57">
        <f t="shared" si="1"/>
        <v>8234998.4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14774200</v>
      </c>
      <c r="E14" s="57">
        <v>8234998.4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512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2019-07-05T06:50:36Z</dcterms:modified>
  <cp:category/>
  <cp:version/>
  <cp:contentType/>
  <cp:contentStatus/>
</cp:coreProperties>
</file>