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'Лист1'!$A$12:$C$70</definedName>
    <definedName name="_xlnm.Print_Titles" localSheetId="0">'Лист1'!$12:$12</definedName>
    <definedName name="Запрос_из_Проект_по_доходам_и_источникам" localSheetId="0">'Лист1'!$A$20:$C$70</definedName>
    <definedName name="_xlnm.Print_Area" localSheetId="0">'Лист1'!$A$1:$C$70</definedName>
  </definedNames>
  <calcPr fullCalcOnLoad="1"/>
</workbook>
</file>

<file path=xl/sharedStrings.xml><?xml version="1.0" encoding="utf-8"?>
<sst xmlns="http://schemas.openxmlformats.org/spreadsheetml/2006/main" count="122" uniqueCount="118">
  <si>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</si>
  <si>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</si>
  <si>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</si>
  <si>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</si>
  <si>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</si>
  <si>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</si>
  <si>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</si>
  <si>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</si>
  <si>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</si>
  <si>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</si>
  <si>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</si>
  <si>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</si>
  <si>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Наименование статьи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</si>
  <si>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</si>
  <si>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</si>
  <si>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</si>
  <si>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</si>
  <si>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</si>
  <si>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</si>
  <si>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</si>
  <si>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 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</si>
  <si>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</si>
  <si>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</si>
  <si>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</si>
  <si>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1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</si>
  <si>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</si>
  <si>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</si>
  <si>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</si>
  <si>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</si>
  <si>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</si>
  <si>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182 1 00 00000 00 0000 000</t>
  </si>
  <si>
    <t>182 1 01 00000 00 0000 000</t>
  </si>
  <si>
    <t>182 1 01 02000 01 0000 110</t>
  </si>
  <si>
    <t>182 1 05 00000 00 0000 000</t>
  </si>
  <si>
    <t>182 1 06 00000 00 0000 000</t>
  </si>
  <si>
    <t>182 1 06 01000 00 0000 110</t>
  </si>
  <si>
    <t>182 1 06 01030 10 0000 110</t>
  </si>
  <si>
    <t>182 1 06 06000 00 0000 000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</si>
  <si>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</si>
  <si>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</si>
  <si>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</si>
  <si>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</si>
  <si>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</si>
  <si>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</si>
  <si>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</si>
  <si>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</si>
  <si>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951 2 02 04000 00 0000 151</t>
  </si>
  <si>
    <t>951 2 02 04014 10 0000 151</t>
  </si>
  <si>
    <t>951 2 02 04999 00 0000 151</t>
  </si>
  <si>
    <t>951 2 02 04999 10 0000 151</t>
  </si>
  <si>
    <t>Кассовое исполнение</t>
  </si>
  <si>
    <t xml:space="preserve">Код </t>
  </si>
  <si>
    <t>951 1 08 00000 00 0000 000</t>
  </si>
  <si>
    <t>951 1 08 04000 01 0000 110</t>
  </si>
  <si>
    <t>951 1 08 04020 01 0000 110</t>
  </si>
  <si>
    <t>951 1 11 05030 00 0000 120</t>
  </si>
  <si>
    <t>951 1 11 05035 10 0000 120</t>
  </si>
  <si>
    <t>951 1 00 00000 00 0000 000</t>
  </si>
  <si>
    <t>951 1 11 00000 00 0000 000</t>
  </si>
  <si>
    <t>182 1 05 03000 00 0000 110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</si>
  <si>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бюджетных и  автономных учреждений)</t>
  </si>
  <si>
    <t>Доходы от сдачи в аренду имущества, находящегося в оперативном управлении  органов управления поселений и созданных ими учреждений(за исключением имущества муниципальных бюджетных и  автономных учреждений)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</si>
  <si>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</si>
  <si>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</si>
  <si>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</si>
  <si>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</si>
  <si>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182 1 05 03010 01 0000 110</t>
  </si>
  <si>
    <t>951 2 02 04014 00 0000 151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</si>
  <si>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</si>
  <si>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</si>
  <si>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182 1 01 02010 01 0000 110</t>
  </si>
  <si>
    <t>182 1 01 02030 01 0000 110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</si>
  <si>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</si>
  <si>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100 1 00 00000 00 0000 000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</si>
  <si>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</si>
  <si>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</si>
  <si>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</si>
  <si>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</si>
  <si>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</si>
  <si>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</si>
  <si>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</si>
  <si>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</si>
  <si>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</si>
  <si>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</si>
  <si>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</si>
  <si>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</si>
  <si>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182 1 06 06033 10 0000 110</t>
  </si>
  <si>
    <t>182 1 06 06030 00 0000 000</t>
  </si>
  <si>
    <t>182 1 06 06040 00 0000 110</t>
  </si>
  <si>
    <t>182 1 06 06043 10 0000 110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</si>
  <si>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</si>
  <si>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</si>
  <si>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</si>
  <si>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</si>
  <si>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</si>
  <si>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</si>
  <si>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Прочие доходы от компенсации затрат  бюджетов сельских поселений</t>
  </si>
  <si>
    <t>951 1 13 00000 00 0000 000</t>
  </si>
  <si>
    <t>951 1 13 02990 00 0000 130</t>
  </si>
  <si>
    <t>951 1 13 02995 10 0000 130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</si>
  <si>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</si>
  <si>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</si>
  <si>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</si>
  <si>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802 1 16 00000 00 0000 000</t>
  </si>
  <si>
    <t>802 1 16 51000 02 0000 140</t>
  </si>
  <si>
    <t>802 1 00 00000 00 0000 000</t>
  </si>
  <si>
    <t>802 1 16 51040 02 0000 140</t>
  </si>
  <si>
    <t>Доходы  бюджета сельского поселения по кодам классификации доходов бюджетов за 2016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</si>
  <si>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</si>
  <si>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</si>
  <si>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951 1 11 05070 00 0000 120</t>
  </si>
  <si>
    <t>951 1 11 05075 10 0000 120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</si>
  <si>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</si>
  <si>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</si>
  <si>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</si>
  <si>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951 1 14 00000 00 0000 000</t>
  </si>
  <si>
    <t>951 1 14 06020 00 0000 430</t>
  </si>
  <si>
    <t>951 1 14 06025 10 0000 430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</si>
</sst>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vertical="top"/>
    </xf>
    <xf numFmtId="16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6"/>
  <sheetViews>
    <sheetView tabSelected="1" view="pageBreakPreview" zoomScaleSheetLayoutView="100" zoomScalePageLayoutView="0" workbookViewId="0" topLeftCell="A2">
      <selection activeCell="B54" sqref="B54"/>
    </sheetView>
  </sheetViews>
  <sheetFormatPr defaultColWidth="9.00390625" defaultRowHeight="12.75"/>
  <cols>
    <col min="1" max="1" width="28.375" style="0" customWidth="1"/>
    <col min="2" max="2" width="53.25390625" style="0" customWidth="1"/>
    <col min="3" max="3" width="15.37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 hidden="1">
      <c r="A1" s="10"/>
      <c r="B1" s="10"/>
      <c r="C1" s="10"/>
      <c r="D1" s="9"/>
      <c r="E1" s="6"/>
      <c r="F1" s="2"/>
    </row>
    <row r="2" spans="1:6" s="3" customFormat="1" ht="18.75">
      <c r="A2" s="11"/>
      <c r="B2" s="37" t="s">
        <v>24</v>
      </c>
      <c r="C2" s="37"/>
      <c r="D2" s="9"/>
      <c r="E2" s="6"/>
      <c r="F2" s="2"/>
    </row>
    <row r="3" spans="1:6" s="3" customFormat="1" ht="18.75">
      <c r="A3" s="11"/>
      <c r="B3" s="37" t="s">
        <v>5</v>
      </c>
      <c r="C3" s="37"/>
      <c r="D3" s="9"/>
      <c r="E3" s="6"/>
      <c r="F3" s="2"/>
    </row>
    <row r="4" spans="1:6" s="3" customFormat="1" ht="18.75">
      <c r="A4" s="13"/>
      <c r="B4" s="38"/>
      <c r="C4" s="38"/>
      <c r="D4" s="9"/>
      <c r="E4" s="7"/>
      <c r="F4" s="2"/>
    </row>
    <row r="5" spans="1:6" s="3" customFormat="1" ht="0.75" customHeight="1">
      <c r="A5" s="13"/>
      <c r="B5" s="38"/>
      <c r="C5" s="38"/>
      <c r="D5" s="9"/>
      <c r="E5" s="7"/>
      <c r="F5" s="2"/>
    </row>
    <row r="6" spans="1:6" s="3" customFormat="1" ht="18.75" hidden="1">
      <c r="A6" s="11"/>
      <c r="B6" s="37"/>
      <c r="C6" s="37"/>
      <c r="D6" s="9"/>
      <c r="E6" s="6"/>
      <c r="F6" s="2"/>
    </row>
    <row r="7" spans="1:6" s="3" customFormat="1" ht="18.75" hidden="1">
      <c r="A7" s="12"/>
      <c r="B7" s="12"/>
      <c r="C7" s="12"/>
      <c r="D7" s="9"/>
      <c r="E7" s="1"/>
      <c r="F7" s="2"/>
    </row>
    <row r="8" spans="1:8" s="3" customFormat="1" ht="18.75">
      <c r="A8" s="36" t="s">
        <v>107</v>
      </c>
      <c r="B8" s="36"/>
      <c r="C8" s="36"/>
      <c r="D8" s="9"/>
      <c r="E8" s="4"/>
      <c r="F8" s="4"/>
      <c r="G8" s="4"/>
      <c r="H8" s="2"/>
    </row>
    <row r="9" spans="1:8" s="3" customFormat="1" ht="3" customHeight="1">
      <c r="A9" s="14"/>
      <c r="B9" s="15"/>
      <c r="C9" s="15"/>
      <c r="D9" s="9"/>
      <c r="G9" s="5"/>
      <c r="H9" s="2"/>
    </row>
    <row r="10" spans="1:4" s="3" customFormat="1" ht="18.75">
      <c r="A10" s="37" t="s">
        <v>11</v>
      </c>
      <c r="B10" s="37"/>
      <c r="C10" s="37"/>
      <c r="D10" s="9"/>
    </row>
    <row r="11" spans="1:4" s="4" customFormat="1" ht="25.5">
      <c r="A11" s="16" t="s">
        <v>51</v>
      </c>
      <c r="B11" s="16" t="s">
        <v>12</v>
      </c>
      <c r="C11" s="28" t="s">
        <v>50</v>
      </c>
      <c r="D11" s="9"/>
    </row>
    <row r="12" spans="1:3" s="3" customFormat="1" ht="18.75">
      <c r="A12" s="17">
        <v>1</v>
      </c>
      <c r="B12" s="17">
        <v>2</v>
      </c>
      <c r="C12" s="17">
        <v>3</v>
      </c>
    </row>
    <row r="13" spans="1:3" s="3" customFormat="1" ht="18.75">
      <c r="A13" s="18" t="s">
        <v>73</v>
      </c>
      <c r="B13" s="19" t="s">
        <v>13</v>
      </c>
      <c r="C13" s="20">
        <f>SUM(C14)</f>
        <v>1520.4</v>
      </c>
    </row>
    <row r="14" spans="1:3" s="3" customFormat="1" ht="48">
      <c r="A14" s="18" t="s">
        <v>80</v>
      </c>
      <c r="B14" s="25" t="s">
        <v>74</v>
      </c>
      <c r="C14" s="20">
        <f>SUM(C15)</f>
        <v>1520.4</v>
      </c>
    </row>
    <row r="15" spans="1:3" s="3" customFormat="1" ht="47.25">
      <c r="A15" s="21" t="s">
        <v>81</v>
      </c>
      <c r="B15" s="30" t="s">
        <v>75</v>
      </c>
      <c r="C15" s="20">
        <f>SUM(C16:C19)</f>
        <v>1520.4</v>
      </c>
    </row>
    <row r="16" spans="1:3" s="3" customFormat="1" ht="95.25">
      <c r="A16" s="21" t="s">
        <v>82</v>
      </c>
      <c r="B16" s="31" t="s">
        <v>76</v>
      </c>
      <c r="C16" s="32">
        <v>519.8</v>
      </c>
    </row>
    <row r="17" spans="1:3" s="3" customFormat="1" ht="111">
      <c r="A17" s="21" t="s">
        <v>83</v>
      </c>
      <c r="B17" s="29" t="s">
        <v>77</v>
      </c>
      <c r="C17" s="32">
        <v>7.9</v>
      </c>
    </row>
    <row r="18" spans="1:3" s="3" customFormat="1" ht="95.25">
      <c r="A18" s="21" t="s">
        <v>84</v>
      </c>
      <c r="B18" s="27" t="s">
        <v>78</v>
      </c>
      <c r="C18" s="32">
        <v>1069.7</v>
      </c>
    </row>
    <row r="19" spans="1:3" s="3" customFormat="1" ht="95.25">
      <c r="A19" s="21" t="s">
        <v>85</v>
      </c>
      <c r="B19" s="27" t="s">
        <v>79</v>
      </c>
      <c r="C19" s="33">
        <v>-77</v>
      </c>
    </row>
    <row r="20" spans="1:3" s="3" customFormat="1" ht="18.75">
      <c r="A20" s="18" t="s">
        <v>30</v>
      </c>
      <c r="B20" s="19" t="s">
        <v>13</v>
      </c>
      <c r="C20" s="20">
        <f>SUM(C21+C25+C28)</f>
        <v>5490.8</v>
      </c>
    </row>
    <row r="21" spans="1:3" s="3" customFormat="1" ht="18.75">
      <c r="A21" s="18" t="s">
        <v>31</v>
      </c>
      <c r="B21" s="19" t="s">
        <v>14</v>
      </c>
      <c r="C21" s="20">
        <f>SUM(C22)</f>
        <v>980.5</v>
      </c>
    </row>
    <row r="22" spans="1:3" s="3" customFormat="1" ht="18.75">
      <c r="A22" s="18" t="s">
        <v>32</v>
      </c>
      <c r="B22" s="19" t="s">
        <v>15</v>
      </c>
      <c r="C22" s="20">
        <f>SUM(C23+C24)</f>
        <v>980.5</v>
      </c>
    </row>
    <row r="23" spans="1:4" s="3" customFormat="1" ht="99.75" customHeight="1">
      <c r="A23" s="21" t="s">
        <v>70</v>
      </c>
      <c r="B23" s="29" t="s">
        <v>69</v>
      </c>
      <c r="C23" s="23">
        <v>977.8</v>
      </c>
      <c r="D23" s="9"/>
    </row>
    <row r="24" spans="1:4" s="3" customFormat="1" ht="48">
      <c r="A24" s="21" t="s">
        <v>71</v>
      </c>
      <c r="B24" s="27" t="s">
        <v>72</v>
      </c>
      <c r="C24" s="23">
        <v>2.7</v>
      </c>
      <c r="D24" s="9"/>
    </row>
    <row r="25" spans="1:4" s="3" customFormat="1" ht="18.75">
      <c r="A25" s="18" t="s">
        <v>33</v>
      </c>
      <c r="B25" s="19" t="s">
        <v>16</v>
      </c>
      <c r="C25" s="20">
        <f>SUM(C26)</f>
        <v>832</v>
      </c>
      <c r="D25" s="9"/>
    </row>
    <row r="26" spans="1:4" s="3" customFormat="1" ht="18.75">
      <c r="A26" s="18" t="s">
        <v>59</v>
      </c>
      <c r="B26" s="19" t="s">
        <v>0</v>
      </c>
      <c r="C26" s="23">
        <f>SUM(C27)</f>
        <v>832</v>
      </c>
      <c r="D26" s="9"/>
    </row>
    <row r="27" spans="1:4" s="3" customFormat="1" ht="18.75">
      <c r="A27" s="21" t="s">
        <v>66</v>
      </c>
      <c r="B27" s="22" t="s">
        <v>0</v>
      </c>
      <c r="C27" s="23">
        <v>832</v>
      </c>
      <c r="D27" s="9"/>
    </row>
    <row r="28" spans="1:4" s="3" customFormat="1" ht="18.75">
      <c r="A28" s="18" t="s">
        <v>34</v>
      </c>
      <c r="B28" s="19" t="s">
        <v>17</v>
      </c>
      <c r="C28" s="20">
        <f>SUM(C29+C31)</f>
        <v>3678.3</v>
      </c>
      <c r="D28" s="9"/>
    </row>
    <row r="29" spans="1:4" s="3" customFormat="1" ht="18.75">
      <c r="A29" s="18" t="s">
        <v>35</v>
      </c>
      <c r="B29" s="19" t="s">
        <v>1</v>
      </c>
      <c r="C29" s="20">
        <f>SUM(C30)</f>
        <v>233.3</v>
      </c>
      <c r="D29" s="9"/>
    </row>
    <row r="30" spans="1:4" s="3" customFormat="1" ht="51" customHeight="1">
      <c r="A30" s="21" t="s">
        <v>36</v>
      </c>
      <c r="B30" s="22" t="s">
        <v>2</v>
      </c>
      <c r="C30" s="23">
        <v>233.3</v>
      </c>
      <c r="D30" s="9"/>
    </row>
    <row r="31" spans="1:4" s="3" customFormat="1" ht="18.75">
      <c r="A31" s="18" t="s">
        <v>37</v>
      </c>
      <c r="B31" s="19" t="s">
        <v>3</v>
      </c>
      <c r="C31" s="20">
        <f>SUM(C32+C34)</f>
        <v>3445</v>
      </c>
      <c r="D31" s="9"/>
    </row>
    <row r="32" spans="1:4" s="3" customFormat="1" ht="24" customHeight="1">
      <c r="A32" s="18" t="s">
        <v>87</v>
      </c>
      <c r="B32" s="19" t="s">
        <v>90</v>
      </c>
      <c r="C32" s="20">
        <f>SUM(C33)</f>
        <v>1059.4</v>
      </c>
      <c r="D32" s="9"/>
    </row>
    <row r="33" spans="1:4" s="3" customFormat="1" ht="47.25">
      <c r="A33" s="21" t="s">
        <v>86</v>
      </c>
      <c r="B33" s="22" t="s">
        <v>91</v>
      </c>
      <c r="C33" s="23">
        <v>1059.4</v>
      </c>
      <c r="D33" s="9"/>
    </row>
    <row r="34" spans="1:4" s="3" customFormat="1" ht="18.75">
      <c r="A34" s="18" t="s">
        <v>88</v>
      </c>
      <c r="B34" s="19" t="s">
        <v>92</v>
      </c>
      <c r="C34" s="20">
        <f>SUM(C35)</f>
        <v>2385.6</v>
      </c>
      <c r="D34" s="9"/>
    </row>
    <row r="35" spans="1:4" s="3" customFormat="1" ht="47.25">
      <c r="A35" s="21" t="s">
        <v>89</v>
      </c>
      <c r="B35" s="22" t="s">
        <v>93</v>
      </c>
      <c r="C35" s="23">
        <v>2385.6</v>
      </c>
      <c r="D35" s="9"/>
    </row>
    <row r="36" spans="1:4" s="3" customFormat="1" ht="18.75">
      <c r="A36" s="24" t="s">
        <v>105</v>
      </c>
      <c r="B36" s="19" t="s">
        <v>13</v>
      </c>
      <c r="C36" s="20">
        <f>SUM(C37)</f>
        <v>1.1</v>
      </c>
      <c r="D36" s="9"/>
    </row>
    <row r="37" spans="1:4" s="3" customFormat="1" ht="32.25">
      <c r="A37" s="24" t="s">
        <v>103</v>
      </c>
      <c r="B37" s="25" t="s">
        <v>100</v>
      </c>
      <c r="C37" s="20">
        <f>SUM(C38)</f>
        <v>1.1</v>
      </c>
      <c r="D37" s="9"/>
    </row>
    <row r="38" spans="1:4" s="3" customFormat="1" ht="47.25">
      <c r="A38" s="26" t="s">
        <v>104</v>
      </c>
      <c r="B38" s="34" t="s">
        <v>101</v>
      </c>
      <c r="C38" s="23">
        <f>SUM(C39)</f>
        <v>1.1</v>
      </c>
      <c r="D38" s="9"/>
    </row>
    <row r="39" spans="1:4" s="3" customFormat="1" ht="63">
      <c r="A39" s="26" t="s">
        <v>106</v>
      </c>
      <c r="B39" s="34" t="s">
        <v>102</v>
      </c>
      <c r="C39" s="23">
        <v>1.1</v>
      </c>
      <c r="D39" s="9"/>
    </row>
    <row r="40" spans="1:4" s="3" customFormat="1" ht="18.75">
      <c r="A40" s="18" t="s">
        <v>57</v>
      </c>
      <c r="B40" s="19" t="s">
        <v>13</v>
      </c>
      <c r="C40" s="20">
        <f>SUM(C41+C44+C49+C52)</f>
        <v>5086.5</v>
      </c>
      <c r="D40" s="9"/>
    </row>
    <row r="41" spans="1:4" s="3" customFormat="1" ht="18.75">
      <c r="A41" s="18" t="s">
        <v>52</v>
      </c>
      <c r="B41" s="19" t="s">
        <v>18</v>
      </c>
      <c r="C41" s="20">
        <f>SUM(C42)</f>
        <v>31.5</v>
      </c>
      <c r="D41" s="9"/>
    </row>
    <row r="42" spans="1:4" s="3" customFormat="1" ht="63">
      <c r="A42" s="21" t="s">
        <v>53</v>
      </c>
      <c r="B42" s="22" t="s">
        <v>29</v>
      </c>
      <c r="C42" s="23">
        <f>SUM(C43)</f>
        <v>31.5</v>
      </c>
      <c r="D42" s="9"/>
    </row>
    <row r="43" spans="1:4" s="3" customFormat="1" ht="94.5">
      <c r="A43" s="21" t="s">
        <v>54</v>
      </c>
      <c r="B43" s="22" t="s">
        <v>4</v>
      </c>
      <c r="C43" s="23">
        <v>31.5</v>
      </c>
      <c r="D43" s="9"/>
    </row>
    <row r="44" spans="1:4" s="3" customFormat="1" ht="63">
      <c r="A44" s="18" t="s">
        <v>58</v>
      </c>
      <c r="B44" s="19" t="s">
        <v>19</v>
      </c>
      <c r="C44" s="23">
        <f>SUM(C45+C47)</f>
        <v>175.4</v>
      </c>
      <c r="D44" s="9"/>
    </row>
    <row r="45" spans="1:4" s="3" customFormat="1" ht="110.25">
      <c r="A45" s="21" t="s">
        <v>55</v>
      </c>
      <c r="B45" s="22" t="s">
        <v>60</v>
      </c>
      <c r="C45" s="23">
        <f>SUM(C46)</f>
        <v>75.4</v>
      </c>
      <c r="D45" s="9"/>
    </row>
    <row r="46" spans="1:4" s="3" customFormat="1" ht="78.75">
      <c r="A46" s="21" t="s">
        <v>56</v>
      </c>
      <c r="B46" s="22" t="s">
        <v>61</v>
      </c>
      <c r="C46" s="23">
        <v>75.4</v>
      </c>
      <c r="D46" s="9"/>
    </row>
    <row r="47" spans="1:4" s="3" customFormat="1" ht="48">
      <c r="A47" s="21" t="s">
        <v>110</v>
      </c>
      <c r="B47" s="29" t="s">
        <v>108</v>
      </c>
      <c r="C47" s="23">
        <f>SUM(C48)</f>
        <v>100</v>
      </c>
      <c r="D47" s="9"/>
    </row>
    <row r="48" spans="1:4" s="3" customFormat="1" ht="48">
      <c r="A48" s="21" t="s">
        <v>111</v>
      </c>
      <c r="B48" s="35" t="s">
        <v>109</v>
      </c>
      <c r="C48" s="23">
        <v>100</v>
      </c>
      <c r="D48" s="9"/>
    </row>
    <row r="49" spans="1:4" s="3" customFormat="1" ht="48">
      <c r="A49" s="24" t="s">
        <v>97</v>
      </c>
      <c r="B49" s="25" t="s">
        <v>94</v>
      </c>
      <c r="C49" s="20">
        <f>SUM(C50)</f>
        <v>14.2</v>
      </c>
      <c r="D49" s="9"/>
    </row>
    <row r="50" spans="1:4" s="3" customFormat="1" ht="18.75">
      <c r="A50" s="26" t="s">
        <v>98</v>
      </c>
      <c r="B50" s="34" t="s">
        <v>95</v>
      </c>
      <c r="C50" s="23">
        <f>SUM(C51)</f>
        <v>14.2</v>
      </c>
      <c r="D50" s="9"/>
    </row>
    <row r="51" spans="1:4" s="3" customFormat="1" ht="32.25">
      <c r="A51" s="26" t="s">
        <v>99</v>
      </c>
      <c r="B51" s="27" t="s">
        <v>96</v>
      </c>
      <c r="C51" s="23">
        <v>14.2</v>
      </c>
      <c r="D51" s="9"/>
    </row>
    <row r="52" spans="1:4" s="3" customFormat="1" ht="32.25">
      <c r="A52" s="24" t="s">
        <v>115</v>
      </c>
      <c r="B52" s="25" t="s">
        <v>112</v>
      </c>
      <c r="C52" s="23">
        <f>SUM(C53)</f>
        <v>4865.4</v>
      </c>
      <c r="D52" s="9"/>
    </row>
    <row r="53" spans="1:4" s="3" customFormat="1" ht="63.75">
      <c r="A53" s="26" t="s">
        <v>116</v>
      </c>
      <c r="B53" s="27" t="s">
        <v>114</v>
      </c>
      <c r="C53" s="23">
        <f>SUM(C54)</f>
        <v>4865.4</v>
      </c>
      <c r="D53" s="9"/>
    </row>
    <row r="54" spans="1:4" s="3" customFormat="1" ht="69" customHeight="1">
      <c r="A54" s="26" t="s">
        <v>117</v>
      </c>
      <c r="B54" s="27" t="s">
        <v>113</v>
      </c>
      <c r="C54" s="23">
        <v>4865.4</v>
      </c>
      <c r="D54" s="9"/>
    </row>
    <row r="55" spans="1:4" s="3" customFormat="1" ht="18.75">
      <c r="A55" s="18" t="s">
        <v>38</v>
      </c>
      <c r="B55" s="19" t="s">
        <v>20</v>
      </c>
      <c r="C55" s="20">
        <f>SUM(C56)</f>
        <v>7450.9</v>
      </c>
      <c r="D55" s="9"/>
    </row>
    <row r="56" spans="1:4" s="3" customFormat="1" ht="31.5">
      <c r="A56" s="21" t="s">
        <v>39</v>
      </c>
      <c r="B56" s="22" t="s">
        <v>6</v>
      </c>
      <c r="C56" s="23">
        <f>SUM(C57+C60+C65)</f>
        <v>7450.9</v>
      </c>
      <c r="D56" s="9"/>
    </row>
    <row r="57" spans="1:4" s="3" customFormat="1" ht="31.5" customHeight="1">
      <c r="A57" s="18" t="s">
        <v>40</v>
      </c>
      <c r="B57" s="19" t="s">
        <v>7</v>
      </c>
      <c r="C57" s="20">
        <f>SUM(C58)</f>
        <v>5148</v>
      </c>
      <c r="D57" s="9"/>
    </row>
    <row r="58" spans="1:4" s="3" customFormat="1" ht="20.25" customHeight="1">
      <c r="A58" s="21" t="s">
        <v>41</v>
      </c>
      <c r="B58" s="22" t="s">
        <v>8</v>
      </c>
      <c r="C58" s="23">
        <f>SUM(C59)</f>
        <v>5148</v>
      </c>
      <c r="D58" s="9"/>
    </row>
    <row r="59" spans="1:4" s="3" customFormat="1" ht="29.25" customHeight="1">
      <c r="A59" s="21" t="s">
        <v>42</v>
      </c>
      <c r="B59" s="22" t="s">
        <v>21</v>
      </c>
      <c r="C59" s="23">
        <v>5148</v>
      </c>
      <c r="D59" s="9"/>
    </row>
    <row r="60" spans="1:4" s="3" customFormat="1" ht="31.5">
      <c r="A60" s="18" t="s">
        <v>43</v>
      </c>
      <c r="B60" s="19" t="s">
        <v>9</v>
      </c>
      <c r="C60" s="20">
        <f>SUM(C61+C63)</f>
        <v>173.7</v>
      </c>
      <c r="D60" s="9"/>
    </row>
    <row r="61" spans="1:4" s="3" customFormat="1" ht="47.25">
      <c r="A61" s="21" t="s">
        <v>44</v>
      </c>
      <c r="B61" s="22" t="s">
        <v>10</v>
      </c>
      <c r="C61" s="23">
        <f>SUM(C62)</f>
        <v>173.5</v>
      </c>
      <c r="D61" s="9"/>
    </row>
    <row r="62" spans="1:4" s="3" customFormat="1" ht="45.75" customHeight="1">
      <c r="A62" s="21" t="s">
        <v>45</v>
      </c>
      <c r="B62" s="22" t="s">
        <v>22</v>
      </c>
      <c r="C62" s="23">
        <v>173.5</v>
      </c>
      <c r="D62" s="9"/>
    </row>
    <row r="63" spans="1:4" s="3" customFormat="1" ht="47.25" customHeight="1">
      <c r="A63" s="21" t="s">
        <v>62</v>
      </c>
      <c r="B63" s="22" t="s">
        <v>64</v>
      </c>
      <c r="C63" s="23">
        <f>SUM(C64)</f>
        <v>0.2</v>
      </c>
      <c r="D63" s="9"/>
    </row>
    <row r="64" spans="1:4" s="3" customFormat="1" ht="46.5" customHeight="1">
      <c r="A64" s="21" t="s">
        <v>63</v>
      </c>
      <c r="B64" s="22" t="s">
        <v>65</v>
      </c>
      <c r="C64" s="23">
        <v>0.2</v>
      </c>
      <c r="D64" s="9"/>
    </row>
    <row r="65" spans="1:4" s="3" customFormat="1" ht="22.5" customHeight="1">
      <c r="A65" s="18" t="s">
        <v>46</v>
      </c>
      <c r="B65" s="19" t="s">
        <v>25</v>
      </c>
      <c r="C65" s="20">
        <f>SUM(C67+C68)</f>
        <v>2129.2000000000003</v>
      </c>
      <c r="D65" s="9"/>
    </row>
    <row r="66" spans="1:4" s="3" customFormat="1" ht="64.5" customHeight="1">
      <c r="A66" s="21" t="s">
        <v>67</v>
      </c>
      <c r="B66" s="22" t="s">
        <v>68</v>
      </c>
      <c r="C66" s="23">
        <f>SUM(C67)</f>
        <v>40.4</v>
      </c>
      <c r="D66" s="9"/>
    </row>
    <row r="67" spans="1:4" s="3" customFormat="1" ht="79.5" customHeight="1">
      <c r="A67" s="21" t="s">
        <v>47</v>
      </c>
      <c r="B67" s="22" t="s">
        <v>26</v>
      </c>
      <c r="C67" s="23">
        <v>40.4</v>
      </c>
      <c r="D67" s="9"/>
    </row>
    <row r="68" spans="1:4" s="3" customFormat="1" ht="30.75" customHeight="1">
      <c r="A68" s="21" t="s">
        <v>48</v>
      </c>
      <c r="B68" s="22" t="s">
        <v>27</v>
      </c>
      <c r="C68" s="23">
        <f>SUM(C69)</f>
        <v>2088.8</v>
      </c>
      <c r="D68" s="9"/>
    </row>
    <row r="69" spans="1:4" s="3" customFormat="1" ht="31.5" customHeight="1">
      <c r="A69" s="21" t="s">
        <v>49</v>
      </c>
      <c r="B69" s="22" t="s">
        <v>28</v>
      </c>
      <c r="C69" s="23">
        <v>2088.8</v>
      </c>
      <c r="D69" s="9"/>
    </row>
    <row r="70" spans="1:4" s="3" customFormat="1" ht="18.75">
      <c r="A70" s="21"/>
      <c r="B70" s="19" t="s">
        <v>23</v>
      </c>
      <c r="C70" s="20">
        <f>SUM(C20+C36+C40+C55+C13)</f>
        <v>19549.700000000004</v>
      </c>
      <c r="D70" s="9"/>
    </row>
    <row r="71" spans="1:4" s="3" customFormat="1" ht="18.75">
      <c r="A71" s="8"/>
      <c r="C71" s="5"/>
      <c r="D71" s="9"/>
    </row>
    <row r="72" spans="3:4" s="3" customFormat="1" ht="18.75"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pans="3:4" s="3" customFormat="1" ht="18.75">
      <c r="C102" s="5"/>
      <c r="D102" s="9"/>
    </row>
    <row r="103" spans="3:4" s="3" customFormat="1" ht="18.75">
      <c r="C103" s="5"/>
      <c r="D103" s="9"/>
    </row>
    <row r="104" spans="3:4" s="3" customFormat="1" ht="18.75">
      <c r="C104" s="5"/>
      <c r="D104" s="9"/>
    </row>
    <row r="105" spans="3:4" s="3" customFormat="1" ht="18.75">
      <c r="C105" s="5"/>
      <c r="D105" s="9"/>
    </row>
    <row r="106" spans="3:4" s="3" customFormat="1" ht="18.75">
      <c r="C106" s="5"/>
      <c r="D106" s="9"/>
    </row>
    <row r="107" spans="3:4" s="3" customFormat="1" ht="18.75">
      <c r="C107" s="5"/>
      <c r="D107" s="9"/>
    </row>
    <row r="108" spans="3:4" s="3" customFormat="1" ht="18.75">
      <c r="C108" s="5"/>
      <c r="D108" s="9"/>
    </row>
    <row r="109" spans="3:4" s="3" customFormat="1" ht="18.75">
      <c r="C109" s="5"/>
      <c r="D109" s="9"/>
    </row>
    <row r="110" s="3" customFormat="1" ht="18.75"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="3" customFormat="1" ht="18.75">
      <c r="D232" s="9"/>
    </row>
    <row r="233" s="3" customFormat="1" ht="18.75">
      <c r="D233" s="9"/>
    </row>
    <row r="234" s="3" customFormat="1" ht="18.75">
      <c r="D234" s="9"/>
    </row>
    <row r="235" s="3" customFormat="1" ht="18.75">
      <c r="D235" s="9"/>
    </row>
    <row r="236" s="3" customFormat="1" ht="18.75">
      <c r="D236" s="9"/>
    </row>
    <row r="237" s="3" customFormat="1" ht="18.75">
      <c r="D237" s="9"/>
    </row>
    <row r="238" s="3" customFormat="1" ht="18.75">
      <c r="D238" s="9"/>
    </row>
    <row r="239" s="3" customFormat="1" ht="18.75">
      <c r="D239" s="9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</sheetData>
  <sheetProtection/>
  <mergeCells count="7">
    <mergeCell ref="A8:C8"/>
    <mergeCell ref="A10:C10"/>
    <mergeCell ref="B2:C2"/>
    <mergeCell ref="B3:C3"/>
    <mergeCell ref="B4:C4"/>
    <mergeCell ref="B6:C6"/>
    <mergeCell ref="B5:C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2013-03-25T10:36:33Z</cp:lastPrinted>
  <dcterms:created xsi:type="dcterms:W3CDTF">2007-07-02T11:46:05Z</dcterms:created>
  <dcterms:modified xsi:type="dcterms:W3CDTF">2017-03-30T11:00:48Z</dcterms:modified>
  <cp:category/>
  <cp:version/>
  <cp:contentType/>
  <cp:contentStatus/>
</cp:coreProperties>
</file>